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 1\Documents\ADMIN. 2023-2027\LOTAIP\2025\MARZO 2025\"/>
    </mc:Choice>
  </mc:AlternateContent>
  <bookViews>
    <workbookView xWindow="0" yWindow="0" windowWidth="20490" windowHeight="6930"/>
  </bookViews>
  <sheets>
    <sheet name="6 Conjunto de datos" sheetId="2" r:id="rId1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15" i="2" l="1"/>
  <c r="N15" i="2"/>
  <c r="K15" i="2"/>
  <c r="M10" i="2"/>
  <c r="L10" i="2"/>
  <c r="N10" i="2"/>
  <c r="K10" i="2"/>
  <c r="E61" i="2"/>
  <c r="F61" i="2"/>
  <c r="G61" i="2"/>
  <c r="H61" i="2"/>
  <c r="I61" i="2"/>
  <c r="J61" i="2"/>
  <c r="M18" i="2"/>
  <c r="L18" i="2"/>
  <c r="N18" i="2"/>
  <c r="K18" i="2"/>
  <c r="K8" i="2"/>
  <c r="K3" i="2"/>
  <c r="L3" i="2"/>
  <c r="M3" i="2"/>
  <c r="N3" i="2"/>
  <c r="K4" i="2"/>
  <c r="L4" i="2"/>
  <c r="M4" i="2"/>
  <c r="N4" i="2"/>
  <c r="K5" i="2"/>
  <c r="L5" i="2"/>
  <c r="M5" i="2"/>
  <c r="N5" i="2"/>
  <c r="K6" i="2"/>
  <c r="L6" i="2"/>
  <c r="M6" i="2"/>
  <c r="N6" i="2"/>
  <c r="K7" i="2"/>
  <c r="L7" i="2"/>
  <c r="M7" i="2"/>
  <c r="N7" i="2"/>
  <c r="L8" i="2"/>
  <c r="M8" i="2"/>
  <c r="N8" i="2"/>
  <c r="K9" i="2"/>
  <c r="L9" i="2"/>
  <c r="M9" i="2"/>
  <c r="N9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6" i="2"/>
  <c r="L16" i="2"/>
  <c r="M16" i="2"/>
  <c r="N16" i="2"/>
  <c r="K17" i="2"/>
  <c r="L17" i="2"/>
  <c r="M17" i="2"/>
  <c r="N17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N36" i="2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K41" i="2"/>
  <c r="L41" i="2"/>
  <c r="M41" i="2"/>
  <c r="N41" i="2"/>
  <c r="K42" i="2"/>
  <c r="L42" i="2"/>
  <c r="M42" i="2"/>
  <c r="N42" i="2"/>
  <c r="K43" i="2"/>
  <c r="L43" i="2"/>
  <c r="M43" i="2"/>
  <c r="K44" i="2"/>
  <c r="L44" i="2"/>
  <c r="M44" i="2"/>
  <c r="K45" i="2"/>
  <c r="L45" i="2"/>
  <c r="M45" i="2"/>
  <c r="N45" i="2"/>
  <c r="K46" i="2"/>
  <c r="L46" i="2"/>
  <c r="M46" i="2"/>
  <c r="N46" i="2"/>
  <c r="K47" i="2"/>
  <c r="L47" i="2"/>
  <c r="M47" i="2"/>
  <c r="N47" i="2"/>
  <c r="K48" i="2"/>
  <c r="L48" i="2"/>
  <c r="M48" i="2"/>
  <c r="N48" i="2"/>
  <c r="K49" i="2"/>
  <c r="L49" i="2"/>
  <c r="M49" i="2"/>
  <c r="N49" i="2"/>
  <c r="K50" i="2"/>
  <c r="L50" i="2"/>
  <c r="M50" i="2"/>
  <c r="N50" i="2"/>
  <c r="K51" i="2"/>
  <c r="L51" i="2"/>
  <c r="M51" i="2"/>
  <c r="N51" i="2"/>
  <c r="K52" i="2"/>
  <c r="L52" i="2"/>
  <c r="M52" i="2"/>
  <c r="N52" i="2"/>
  <c r="K53" i="2"/>
  <c r="L53" i="2"/>
  <c r="M53" i="2"/>
  <c r="N53" i="2"/>
  <c r="K54" i="2"/>
  <c r="L54" i="2"/>
  <c r="M54" i="2"/>
  <c r="N54" i="2"/>
  <c r="K55" i="2"/>
  <c r="L55" i="2"/>
  <c r="M55" i="2"/>
  <c r="N55" i="2"/>
  <c r="K56" i="2"/>
  <c r="L56" i="2"/>
  <c r="M56" i="2"/>
  <c r="N56" i="2"/>
  <c r="K57" i="2"/>
  <c r="L57" i="2"/>
  <c r="M57" i="2"/>
  <c r="N57" i="2"/>
  <c r="K58" i="2"/>
  <c r="L58" i="2"/>
  <c r="M58" i="2"/>
  <c r="N58" i="2"/>
  <c r="K59" i="2"/>
  <c r="L59" i="2"/>
  <c r="M59" i="2"/>
  <c r="N59" i="2"/>
  <c r="K60" i="2"/>
  <c r="L60" i="2"/>
  <c r="M60" i="2"/>
  <c r="N60" i="2"/>
  <c r="N2" i="2"/>
  <c r="M2" i="2"/>
  <c r="L2" i="2"/>
  <c r="K2" i="2"/>
  <c r="L61" i="2" l="1"/>
  <c r="K61" i="2"/>
  <c r="M61" i="2"/>
  <c r="D61" i="2"/>
</calcChain>
</file>

<file path=xl/sharedStrings.xml><?xml version="1.0" encoding="utf-8"?>
<sst xmlns="http://schemas.openxmlformats.org/spreadsheetml/2006/main" count="145" uniqueCount="88">
  <si>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</si>
  <si>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</si>
  <si>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</si>
  <si>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</si>
  <si>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</si>
  <si>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</si>
  <si>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</si>
  <si>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</si>
  <si>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</si>
  <si>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</si>
  <si>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</si>
  <si>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</si>
  <si>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Descripcion</t>
  </si>
  <si>
    <t>Porcentaje de ejecucion</t>
  </si>
  <si>
    <t>Categoria</t>
  </si>
  <si>
    <t>510105</t>
  </si>
  <si>
    <t>EGRESOS EN PERSONAL</t>
  </si>
  <si>
    <t>Décimo Tercer Sueldo</t>
  </si>
  <si>
    <t>Décimo Cuarto Sueldo</t>
  </si>
  <si>
    <t>Aporte Patronal</t>
  </si>
  <si>
    <t>Fondos de Reserva</t>
  </si>
  <si>
    <t>BIENES Y SERVICIOS DE CONSUMO</t>
  </si>
  <si>
    <t>Energia eléctrica</t>
  </si>
  <si>
    <t>Telecomunicaciones</t>
  </si>
  <si>
    <t>Arrendamiento y licencias de uso de paquetes informaticos</t>
  </si>
  <si>
    <t>Mantenimiento y reparacion de equipos y sistemas</t>
  </si>
  <si>
    <t>Materiales de oficina</t>
  </si>
  <si>
    <t>Materiales de aseo</t>
  </si>
  <si>
    <t>OTROS EGRESOS CORRIENTES</t>
  </si>
  <si>
    <t>Seguros</t>
  </si>
  <si>
    <t>Comisiones bancarias</t>
  </si>
  <si>
    <t>TRANSFERENCIAS Y DONACIONES CORRIENTES</t>
  </si>
  <si>
    <t>A entidades del presupuesto general del Estado</t>
  </si>
  <si>
    <t>A entidades descentralizadas y autónomas</t>
  </si>
  <si>
    <t>EGRESOS EN PERSONAL PARA INVERSION</t>
  </si>
  <si>
    <t>Decimo tercer sueldo</t>
  </si>
  <si>
    <t>Decimo cuarto sueldo</t>
  </si>
  <si>
    <t>Servicios personales por contrato</t>
  </si>
  <si>
    <t>BIENES Y SERVICIOS PARA INVERSION</t>
  </si>
  <si>
    <t>Edicion, impresión, reproduccion, publicaciones</t>
  </si>
  <si>
    <t>Espectaculos sociales y culturales</t>
  </si>
  <si>
    <t>Difusion, informacion y publicidad</t>
  </si>
  <si>
    <t>Servicio de alimentacion</t>
  </si>
  <si>
    <t>Combustibles</t>
  </si>
  <si>
    <t>Maquinarias y equipos (instalacion, matenimiento)</t>
  </si>
  <si>
    <t>Vehiculos (servicio para mantenimiento y reparacion)</t>
  </si>
  <si>
    <t>Edificos, locales, residencias, parqueaderos, casillas</t>
  </si>
  <si>
    <t>Contratacion de estudios e investigaciones</t>
  </si>
  <si>
    <t>Honorarios por contratos civiles de servicios</t>
  </si>
  <si>
    <t>Capacitacion para la ciudadania en general</t>
  </si>
  <si>
    <t>Vestuario, lenceria, prendas de proteccion y accesorios</t>
  </si>
  <si>
    <t>Insumos, materiales y suministros para construccion</t>
  </si>
  <si>
    <t>Materiales didacticos</t>
  </si>
  <si>
    <t>Repuestos y accesorios</t>
  </si>
  <si>
    <t>OBRAS PUBLICAS</t>
  </si>
  <si>
    <t>Urbanizacion y embellecimiento</t>
  </si>
  <si>
    <t>Transporte y vias</t>
  </si>
  <si>
    <t>Construcciones y edificaciones</t>
  </si>
  <si>
    <t>OTROS EGRESOS DE INVERSION</t>
  </si>
  <si>
    <t>TRANSFERENCIAS Y DONACIONES PARA INVERSION</t>
  </si>
  <si>
    <t>BIENES DE LARGA DURACION</t>
  </si>
  <si>
    <t>Mobiliarios</t>
  </si>
  <si>
    <t xml:space="preserve">Maquinarias y equipos </t>
  </si>
  <si>
    <t>APLICACIÓN DE FINANCIAMIENTO</t>
  </si>
  <si>
    <t>De cuentas por pagar</t>
  </si>
  <si>
    <t>510707</t>
  </si>
  <si>
    <t>Compensación por vacaiones no gozadas por cesación de funciones</t>
  </si>
  <si>
    <t>7107070</t>
  </si>
  <si>
    <t>7106030</t>
  </si>
  <si>
    <t>Despido intempestivo</t>
  </si>
  <si>
    <t>7304020</t>
  </si>
  <si>
    <t>Edificios, locales, residencias, y cableado estructural</t>
  </si>
  <si>
    <t>7306120</t>
  </si>
  <si>
    <t>Capacitacion a servidores publicos</t>
  </si>
  <si>
    <t>Otros impuestos tasas y contribuciones</t>
  </si>
  <si>
    <t>7701990</t>
  </si>
  <si>
    <t>7801040</t>
  </si>
  <si>
    <t>A Gobiernos Autónomos Descentralizados</t>
  </si>
  <si>
    <t>8401070</t>
  </si>
  <si>
    <t>Equipos, sistemas y paquetes informáticos</t>
  </si>
  <si>
    <t>Fletes y maniobras</t>
  </si>
  <si>
    <t>7302020</t>
  </si>
  <si>
    <t>5702060</t>
  </si>
  <si>
    <t>Costas judiciales, tramites notariales, legalizacion</t>
  </si>
  <si>
    <t>Servicios tecnicos especializados</t>
  </si>
  <si>
    <t>5306070</t>
  </si>
  <si>
    <t>5701020</t>
  </si>
  <si>
    <t>Tasas generales, Impuestos,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</si>
</sst>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/>
    <xf numFmtId="2" fontId="1" fillId="0" borderId="4" xfId="0" applyNumberFormat="1" applyFont="1" applyBorder="1"/>
    <xf numFmtId="2" fontId="1" fillId="0" borderId="3" xfId="0" applyNumberFormat="1" applyFont="1" applyBorder="1"/>
    <xf numFmtId="2" fontId="1" fillId="0" borderId="7" xfId="0" applyNumberFormat="1" applyFont="1" applyBorder="1"/>
    <xf numFmtId="2" fontId="1" fillId="0" borderId="0" xfId="0" applyNumberFormat="1" applyFont="1"/>
    <xf numFmtId="2" fontId="0" fillId="0" borderId="0" xfId="0" applyNumberFormat="1"/>
    <xf numFmtId="0" fontId="1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0"/>
  <sheetViews>
    <sheetView tabSelected="1" zoomScale="70" zoomScaleNormal="70" workbookViewId="0">
      <pane ySplit="1" topLeftCell="A51" activePane="bottomLeft" state="frozen"/>
      <selection pane="bottomLeft" activeCell="J46" sqref="J46"/>
    </sheetView>
  </sheetViews>
  <sheetFormatPr baseColWidth="10" defaultColWidth="14.42578125" defaultRowHeight="15" customHeight="1" x14ac:dyDescent="0.25"/>
  <cols>
    <col min="1" max="1" width="15.85546875" bestFit="1" customWidth="1"/>
    <col min="2" max="2" width="23.42578125" bestFit="1" customWidth="1"/>
    <col min="3" max="3" width="27.28515625" bestFit="1" customWidth="1"/>
    <col min="4" max="4" width="13" style="27" bestFit="1" customWidth="1"/>
    <col min="5" max="5" width="12.140625" bestFit="1" customWidth="1"/>
    <col min="6" max="6" width="11.85546875" bestFit="1" customWidth="1"/>
    <col min="7" max="7" width="18.85546875" bestFit="1" customWidth="1"/>
    <col min="8" max="8" width="15.7109375" bestFit="1" customWidth="1"/>
    <col min="9" max="9" width="12" bestFit="1" customWidth="1"/>
    <col min="10" max="10" width="11.85546875" bestFit="1" customWidth="1"/>
    <col min="11" max="11" width="24.7109375" bestFit="1" customWidth="1"/>
    <col min="12" max="12" width="22" customWidth="1"/>
    <col min="13" max="13" width="18" customWidth="1"/>
    <col min="14" max="14" width="30.28515625" customWidth="1"/>
    <col min="15" max="26" width="10" customWidth="1"/>
  </cols>
  <sheetData>
    <row r="1" spans="1:26" ht="37.5" customHeight="1" x14ac:dyDescent="0.25">
      <c r="A1" s="2" t="s">
        <v>0</v>
      </c>
      <c r="B1" s="2" t="s">
        <v>14</v>
      </c>
      <c r="C1" s="2" t="s">
        <v>12</v>
      </c>
      <c r="D1" s="20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4" t="s">
        <v>15</v>
      </c>
      <c r="B2" s="5" t="s">
        <v>16</v>
      </c>
      <c r="C2" s="6" t="s">
        <v>11</v>
      </c>
      <c r="D2" s="21">
        <v>58980</v>
      </c>
      <c r="E2" s="28">
        <v>6982.5</v>
      </c>
      <c r="F2" s="28">
        <v>65962.5</v>
      </c>
      <c r="G2" s="28">
        <v>0</v>
      </c>
      <c r="H2" s="28">
        <v>15467.5</v>
      </c>
      <c r="I2" s="28">
        <v>15467.5</v>
      </c>
      <c r="J2" s="28">
        <v>14625.76</v>
      </c>
      <c r="K2" s="28">
        <f>F2-H2</f>
        <v>50495</v>
      </c>
      <c r="L2" s="28">
        <f>F2-I2</f>
        <v>50495</v>
      </c>
      <c r="M2" s="28">
        <f>F2-J2</f>
        <v>51336.74</v>
      </c>
      <c r="N2" s="28">
        <f>I2*100/F2</f>
        <v>23.448929315899186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4">
        <v>510203</v>
      </c>
      <c r="B3" s="5" t="s">
        <v>16</v>
      </c>
      <c r="C3" s="6" t="s">
        <v>17</v>
      </c>
      <c r="D3" s="21">
        <v>4915</v>
      </c>
      <c r="E3" s="28">
        <v>860.36</v>
      </c>
      <c r="F3" s="28">
        <v>5575.36</v>
      </c>
      <c r="G3" s="28">
        <v>0</v>
      </c>
      <c r="H3" s="28">
        <v>256.88</v>
      </c>
      <c r="I3" s="28">
        <v>256.88</v>
      </c>
      <c r="J3" s="28">
        <v>256.88</v>
      </c>
      <c r="K3" s="28">
        <f t="shared" ref="K3:K60" si="0">F3-H3</f>
        <v>5318.48</v>
      </c>
      <c r="L3" s="28">
        <f t="shared" ref="L3:L60" si="1">F3-I3</f>
        <v>5318.48</v>
      </c>
      <c r="M3" s="28">
        <f t="shared" ref="M3:M60" si="2">F3-J3</f>
        <v>5318.48</v>
      </c>
      <c r="N3" s="28">
        <f t="shared" ref="N3:N60" si="3">I3*100/F3</f>
        <v>4.6074154852780813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4">
        <v>510204</v>
      </c>
      <c r="B4" s="5" t="s">
        <v>16</v>
      </c>
      <c r="C4" s="6" t="s">
        <v>18</v>
      </c>
      <c r="D4" s="22">
        <v>3290</v>
      </c>
      <c r="E4" s="7">
        <v>292.2</v>
      </c>
      <c r="F4" s="7">
        <v>3582.2</v>
      </c>
      <c r="G4" s="7">
        <v>0</v>
      </c>
      <c r="H4" s="7">
        <v>331.37</v>
      </c>
      <c r="I4" s="7">
        <v>331.37</v>
      </c>
      <c r="J4" s="7">
        <v>331.37</v>
      </c>
      <c r="K4" s="28">
        <f t="shared" si="0"/>
        <v>3250.83</v>
      </c>
      <c r="L4" s="28">
        <f t="shared" si="1"/>
        <v>3250.83</v>
      </c>
      <c r="M4" s="28">
        <f t="shared" si="2"/>
        <v>3250.83</v>
      </c>
      <c r="N4" s="28">
        <f t="shared" si="3"/>
        <v>9.250460610797834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x14ac:dyDescent="0.25">
      <c r="A5" s="4">
        <v>510601</v>
      </c>
      <c r="B5" s="5" t="s">
        <v>16</v>
      </c>
      <c r="C5" s="6" t="s">
        <v>19</v>
      </c>
      <c r="D5" s="22">
        <v>6871.17</v>
      </c>
      <c r="E5" s="7">
        <v>813.47</v>
      </c>
      <c r="F5" s="7">
        <v>7684.64</v>
      </c>
      <c r="G5" s="7">
        <v>0</v>
      </c>
      <c r="H5" s="7">
        <v>1802.02</v>
      </c>
      <c r="I5" s="7">
        <v>1802.02</v>
      </c>
      <c r="J5" s="7">
        <v>1189.81</v>
      </c>
      <c r="K5" s="28">
        <f t="shared" si="0"/>
        <v>5882.6200000000008</v>
      </c>
      <c r="L5" s="28">
        <f t="shared" si="1"/>
        <v>5882.6200000000008</v>
      </c>
      <c r="M5" s="28">
        <f t="shared" si="2"/>
        <v>6494.83</v>
      </c>
      <c r="N5" s="28">
        <f t="shared" si="3"/>
        <v>23.449634595765058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11">
        <v>510602</v>
      </c>
      <c r="B6" s="12" t="s">
        <v>16</v>
      </c>
      <c r="C6" s="13" t="s">
        <v>20</v>
      </c>
      <c r="D6" s="23">
        <v>4913.03</v>
      </c>
      <c r="E6" s="9">
        <v>466.51</v>
      </c>
      <c r="F6" s="9">
        <v>5379.54</v>
      </c>
      <c r="G6" s="9">
        <v>0</v>
      </c>
      <c r="H6" s="9">
        <v>1149.98</v>
      </c>
      <c r="I6" s="9">
        <v>1149.98</v>
      </c>
      <c r="J6" s="9">
        <v>1149.98</v>
      </c>
      <c r="K6" s="28">
        <f t="shared" si="0"/>
        <v>4229.5599999999995</v>
      </c>
      <c r="L6" s="28">
        <f t="shared" si="1"/>
        <v>4229.5599999999995</v>
      </c>
      <c r="M6" s="28">
        <f t="shared" si="2"/>
        <v>4229.5599999999995</v>
      </c>
      <c r="N6" s="28">
        <f t="shared" si="3"/>
        <v>21.376920703257156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25" x14ac:dyDescent="0.25">
      <c r="A7" s="18" t="s">
        <v>65</v>
      </c>
      <c r="B7" s="12" t="s">
        <v>16</v>
      </c>
      <c r="C7" s="19" t="s">
        <v>66</v>
      </c>
      <c r="D7" s="24">
        <v>1000</v>
      </c>
      <c r="E7" s="10">
        <v>0</v>
      </c>
      <c r="F7" s="10">
        <v>1000</v>
      </c>
      <c r="G7" s="10">
        <v>0</v>
      </c>
      <c r="H7" s="10">
        <v>240</v>
      </c>
      <c r="I7" s="10">
        <v>240</v>
      </c>
      <c r="J7" s="10">
        <v>240</v>
      </c>
      <c r="K7" s="28">
        <f t="shared" si="0"/>
        <v>760</v>
      </c>
      <c r="L7" s="28">
        <f t="shared" si="1"/>
        <v>760</v>
      </c>
      <c r="M7" s="28">
        <f t="shared" si="2"/>
        <v>760</v>
      </c>
      <c r="N7" s="28">
        <f t="shared" si="3"/>
        <v>24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4">
        <v>5301040</v>
      </c>
      <c r="B8" s="15" t="s">
        <v>21</v>
      </c>
      <c r="C8" s="16" t="s">
        <v>22</v>
      </c>
      <c r="D8" s="25">
        <v>150</v>
      </c>
      <c r="E8" s="17">
        <v>0</v>
      </c>
      <c r="F8" s="17">
        <v>150</v>
      </c>
      <c r="G8" s="17">
        <v>0</v>
      </c>
      <c r="H8" s="17">
        <v>0</v>
      </c>
      <c r="I8" s="17">
        <v>0</v>
      </c>
      <c r="J8" s="17">
        <v>0</v>
      </c>
      <c r="K8" s="28">
        <f t="shared" si="0"/>
        <v>150</v>
      </c>
      <c r="L8" s="28">
        <f t="shared" si="1"/>
        <v>150</v>
      </c>
      <c r="M8" s="28">
        <f t="shared" si="2"/>
        <v>150</v>
      </c>
      <c r="N8" s="28">
        <f t="shared" si="3"/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4">
        <v>5301050</v>
      </c>
      <c r="B9" s="5" t="s">
        <v>21</v>
      </c>
      <c r="C9" s="8" t="s">
        <v>23</v>
      </c>
      <c r="D9" s="24">
        <v>919.27</v>
      </c>
      <c r="E9" s="10">
        <v>364.59</v>
      </c>
      <c r="F9" s="10">
        <v>1283.8599999999999</v>
      </c>
      <c r="G9" s="10">
        <v>0</v>
      </c>
      <c r="H9" s="10">
        <v>255.33</v>
      </c>
      <c r="I9" s="10">
        <v>255.33</v>
      </c>
      <c r="J9" s="10">
        <v>255.33</v>
      </c>
      <c r="K9" s="28">
        <f t="shared" si="0"/>
        <v>1028.53</v>
      </c>
      <c r="L9" s="28">
        <f t="shared" si="1"/>
        <v>1028.53</v>
      </c>
      <c r="M9" s="28">
        <f t="shared" si="2"/>
        <v>1028.53</v>
      </c>
      <c r="N9" s="28">
        <f t="shared" si="3"/>
        <v>19.887682457588834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x14ac:dyDescent="0.25">
      <c r="A10" s="4" t="s">
        <v>85</v>
      </c>
      <c r="B10" s="5" t="s">
        <v>21</v>
      </c>
      <c r="C10" s="8" t="s">
        <v>84</v>
      </c>
      <c r="D10" s="24">
        <v>0</v>
      </c>
      <c r="E10" s="10">
        <v>4500</v>
      </c>
      <c r="F10" s="10">
        <v>4500</v>
      </c>
      <c r="G10" s="10">
        <v>0</v>
      </c>
      <c r="H10" s="10">
        <v>0</v>
      </c>
      <c r="I10" s="10">
        <v>0</v>
      </c>
      <c r="J10" s="10">
        <v>0</v>
      </c>
      <c r="K10" s="28">
        <f t="shared" si="0"/>
        <v>4500</v>
      </c>
      <c r="L10" s="28">
        <f t="shared" si="1"/>
        <v>4500</v>
      </c>
      <c r="M10" s="28">
        <f t="shared" si="2"/>
        <v>4500</v>
      </c>
      <c r="N10" s="28">
        <f t="shared" si="3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25" x14ac:dyDescent="0.25">
      <c r="A11" s="4">
        <v>5307020</v>
      </c>
      <c r="B11" s="5" t="s">
        <v>21</v>
      </c>
      <c r="C11" s="8" t="s">
        <v>24</v>
      </c>
      <c r="D11" s="24">
        <v>400</v>
      </c>
      <c r="E11" s="10">
        <v>0</v>
      </c>
      <c r="F11" s="10">
        <v>400</v>
      </c>
      <c r="G11" s="10">
        <v>0</v>
      </c>
      <c r="H11" s="10">
        <v>250</v>
      </c>
      <c r="I11" s="10">
        <v>250</v>
      </c>
      <c r="J11" s="10">
        <v>247.5</v>
      </c>
      <c r="K11" s="28">
        <f t="shared" si="0"/>
        <v>150</v>
      </c>
      <c r="L11" s="28">
        <f t="shared" si="1"/>
        <v>150</v>
      </c>
      <c r="M11" s="28">
        <f t="shared" si="2"/>
        <v>152.5</v>
      </c>
      <c r="N11" s="28">
        <f t="shared" si="3"/>
        <v>62.5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7.25" x14ac:dyDescent="0.25">
      <c r="A12" s="4">
        <v>5307040</v>
      </c>
      <c r="B12" s="5" t="s">
        <v>21</v>
      </c>
      <c r="C12" s="8" t="s">
        <v>25</v>
      </c>
      <c r="D12" s="24">
        <v>400</v>
      </c>
      <c r="E12" s="10">
        <v>0</v>
      </c>
      <c r="F12" s="10">
        <v>400</v>
      </c>
      <c r="G12" s="10">
        <v>0</v>
      </c>
      <c r="H12" s="10">
        <v>0</v>
      </c>
      <c r="I12" s="10">
        <v>0</v>
      </c>
      <c r="J12" s="10">
        <v>0</v>
      </c>
      <c r="K12" s="28">
        <f t="shared" si="0"/>
        <v>400</v>
      </c>
      <c r="L12" s="28">
        <f t="shared" si="1"/>
        <v>400</v>
      </c>
      <c r="M12" s="28">
        <f t="shared" si="2"/>
        <v>400</v>
      </c>
      <c r="N12" s="28">
        <f t="shared" si="3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4">
        <v>5308040</v>
      </c>
      <c r="B13" s="5" t="s">
        <v>21</v>
      </c>
      <c r="C13" s="8" t="s">
        <v>26</v>
      </c>
      <c r="D13" s="24">
        <v>300</v>
      </c>
      <c r="E13" s="10">
        <v>3000</v>
      </c>
      <c r="F13" s="10">
        <v>3300</v>
      </c>
      <c r="G13" s="10">
        <v>0</v>
      </c>
      <c r="H13" s="10">
        <v>0</v>
      </c>
      <c r="I13" s="10">
        <v>0</v>
      </c>
      <c r="J13" s="10">
        <v>0</v>
      </c>
      <c r="K13" s="28">
        <f t="shared" si="0"/>
        <v>3300</v>
      </c>
      <c r="L13" s="28">
        <f t="shared" si="1"/>
        <v>3300</v>
      </c>
      <c r="M13" s="28">
        <f t="shared" si="2"/>
        <v>3300</v>
      </c>
      <c r="N13" s="28">
        <f t="shared" si="3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4">
        <v>5308050</v>
      </c>
      <c r="B14" s="5" t="s">
        <v>21</v>
      </c>
      <c r="C14" s="8" t="s">
        <v>27</v>
      </c>
      <c r="D14" s="24">
        <v>100</v>
      </c>
      <c r="E14" s="10">
        <v>1000</v>
      </c>
      <c r="F14" s="10">
        <v>1100</v>
      </c>
      <c r="G14" s="10">
        <v>0</v>
      </c>
      <c r="H14" s="10">
        <v>0</v>
      </c>
      <c r="I14" s="10">
        <v>0</v>
      </c>
      <c r="J14" s="10">
        <v>0</v>
      </c>
      <c r="K14" s="28">
        <f t="shared" si="0"/>
        <v>1100</v>
      </c>
      <c r="L14" s="28">
        <f t="shared" si="1"/>
        <v>1100</v>
      </c>
      <c r="M14" s="28">
        <f t="shared" si="2"/>
        <v>1100</v>
      </c>
      <c r="N14" s="28">
        <f t="shared" si="3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4" t="s">
        <v>86</v>
      </c>
      <c r="B15" s="5" t="s">
        <v>28</v>
      </c>
      <c r="C15" s="8" t="s">
        <v>87</v>
      </c>
      <c r="D15" s="24">
        <v>0</v>
      </c>
      <c r="E15" s="10">
        <v>1500</v>
      </c>
      <c r="F15" s="10">
        <v>1500</v>
      </c>
      <c r="G15" s="10">
        <v>0</v>
      </c>
      <c r="H15" s="10">
        <v>0</v>
      </c>
      <c r="I15" s="10">
        <v>0</v>
      </c>
      <c r="J15" s="10"/>
      <c r="K15" s="28">
        <f t="shared" si="0"/>
        <v>1500</v>
      </c>
      <c r="L15" s="28">
        <f t="shared" si="1"/>
        <v>1500</v>
      </c>
      <c r="M15" s="28"/>
      <c r="N15" s="28">
        <f t="shared" si="3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4">
        <v>5702010</v>
      </c>
      <c r="B16" s="5" t="s">
        <v>28</v>
      </c>
      <c r="C16" s="8" t="s">
        <v>29</v>
      </c>
      <c r="D16" s="24">
        <v>400</v>
      </c>
      <c r="E16" s="10">
        <v>0</v>
      </c>
      <c r="F16" s="10">
        <v>400</v>
      </c>
      <c r="G16" s="10">
        <v>0</v>
      </c>
      <c r="H16" s="10">
        <v>0</v>
      </c>
      <c r="I16" s="10">
        <v>0</v>
      </c>
      <c r="J16" s="10">
        <v>0</v>
      </c>
      <c r="K16" s="28">
        <f t="shared" si="0"/>
        <v>400</v>
      </c>
      <c r="L16" s="28">
        <f t="shared" si="1"/>
        <v>400</v>
      </c>
      <c r="M16" s="28">
        <f t="shared" si="2"/>
        <v>400</v>
      </c>
      <c r="N16" s="28">
        <f t="shared" si="3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4">
        <v>5702030</v>
      </c>
      <c r="B17" s="5" t="s">
        <v>28</v>
      </c>
      <c r="C17" s="8" t="s">
        <v>30</v>
      </c>
      <c r="D17" s="24">
        <v>450</v>
      </c>
      <c r="E17" s="10">
        <v>0</v>
      </c>
      <c r="F17" s="10">
        <v>450</v>
      </c>
      <c r="G17" s="10">
        <v>0</v>
      </c>
      <c r="H17" s="10">
        <v>29.9</v>
      </c>
      <c r="I17" s="10">
        <v>29.9</v>
      </c>
      <c r="J17" s="10">
        <v>29.65</v>
      </c>
      <c r="K17" s="28">
        <f t="shared" si="0"/>
        <v>420.1</v>
      </c>
      <c r="L17" s="28">
        <f t="shared" si="1"/>
        <v>420.1</v>
      </c>
      <c r="M17" s="28">
        <f t="shared" si="2"/>
        <v>420.35</v>
      </c>
      <c r="N17" s="28">
        <f t="shared" si="3"/>
        <v>6.6444444444444448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4" t="s">
        <v>82</v>
      </c>
      <c r="B18" s="5" t="s">
        <v>28</v>
      </c>
      <c r="C18" s="8" t="s">
        <v>83</v>
      </c>
      <c r="D18" s="24">
        <v>0</v>
      </c>
      <c r="E18" s="10">
        <v>1000</v>
      </c>
      <c r="F18" s="10">
        <v>1000</v>
      </c>
      <c r="G18" s="10">
        <v>0</v>
      </c>
      <c r="H18" s="10">
        <v>0</v>
      </c>
      <c r="I18" s="10">
        <v>0</v>
      </c>
      <c r="J18" s="10">
        <v>0</v>
      </c>
      <c r="K18" s="28">
        <f t="shared" si="0"/>
        <v>1000</v>
      </c>
      <c r="L18" s="28">
        <f t="shared" si="1"/>
        <v>1000</v>
      </c>
      <c r="M18" s="28">
        <f t="shared" si="2"/>
        <v>1000</v>
      </c>
      <c r="N18" s="28">
        <f t="shared" si="3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7.25" x14ac:dyDescent="0.25">
      <c r="A19" s="4">
        <v>5801010</v>
      </c>
      <c r="B19" s="5" t="s">
        <v>31</v>
      </c>
      <c r="C19" s="8" t="s">
        <v>32</v>
      </c>
      <c r="D19" s="24">
        <v>3158.76</v>
      </c>
      <c r="E19" s="10">
        <v>5400</v>
      </c>
      <c r="F19" s="10">
        <v>8558.76</v>
      </c>
      <c r="G19" s="10">
        <v>0</v>
      </c>
      <c r="H19" s="10">
        <v>381.24</v>
      </c>
      <c r="I19" s="10">
        <v>381.24</v>
      </c>
      <c r="J19" s="10">
        <v>381.24</v>
      </c>
      <c r="K19" s="28">
        <f t="shared" si="0"/>
        <v>8177.52</v>
      </c>
      <c r="L19" s="28">
        <f t="shared" si="1"/>
        <v>8177.52</v>
      </c>
      <c r="M19" s="28">
        <f t="shared" si="2"/>
        <v>8177.52</v>
      </c>
      <c r="N19" s="28">
        <f t="shared" si="3"/>
        <v>4.454383578929658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7.25" x14ac:dyDescent="0.25">
      <c r="A20" s="4">
        <v>5801020</v>
      </c>
      <c r="B20" s="5" t="s">
        <v>31</v>
      </c>
      <c r="C20" s="8" t="s">
        <v>33</v>
      </c>
      <c r="D20" s="24">
        <v>0</v>
      </c>
      <c r="E20" s="10">
        <v>10220.69</v>
      </c>
      <c r="F20" s="10">
        <v>10220.69</v>
      </c>
      <c r="G20" s="10">
        <v>0</v>
      </c>
      <c r="H20" s="10">
        <v>1022.07</v>
      </c>
      <c r="I20" s="10">
        <v>1022.07</v>
      </c>
      <c r="J20" s="10">
        <v>1022.07</v>
      </c>
      <c r="K20" s="28">
        <f t="shared" si="0"/>
        <v>9198.6200000000008</v>
      </c>
      <c r="L20" s="28">
        <f t="shared" si="1"/>
        <v>9198.6200000000008</v>
      </c>
      <c r="M20" s="28">
        <f t="shared" si="2"/>
        <v>9198.6200000000008</v>
      </c>
      <c r="N20" s="28">
        <f t="shared" si="3"/>
        <v>10.000009784075242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7.25" x14ac:dyDescent="0.25">
      <c r="A21" s="4">
        <v>7101050</v>
      </c>
      <c r="B21" s="5" t="s">
        <v>34</v>
      </c>
      <c r="C21" s="8" t="s">
        <v>11</v>
      </c>
      <c r="D21" s="24">
        <v>118720</v>
      </c>
      <c r="E21" s="10">
        <v>0</v>
      </c>
      <c r="F21" s="10">
        <v>118720</v>
      </c>
      <c r="G21" s="10">
        <v>0</v>
      </c>
      <c r="H21" s="10">
        <v>21499</v>
      </c>
      <c r="I21" s="10">
        <v>21499</v>
      </c>
      <c r="J21" s="10">
        <v>20259.900000000001</v>
      </c>
      <c r="K21" s="28">
        <f t="shared" si="0"/>
        <v>97221</v>
      </c>
      <c r="L21" s="28">
        <f t="shared" si="1"/>
        <v>97221</v>
      </c>
      <c r="M21" s="28">
        <f t="shared" si="2"/>
        <v>98460.1</v>
      </c>
      <c r="N21" s="28">
        <f t="shared" si="3"/>
        <v>18.108995956873315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7.25" x14ac:dyDescent="0.25">
      <c r="A22" s="4">
        <v>7102030</v>
      </c>
      <c r="B22" s="5" t="s">
        <v>34</v>
      </c>
      <c r="C22" s="8" t="s">
        <v>35</v>
      </c>
      <c r="D22" s="24">
        <v>10520</v>
      </c>
      <c r="E22" s="10">
        <v>0</v>
      </c>
      <c r="F22" s="10">
        <v>10520</v>
      </c>
      <c r="G22" s="10">
        <v>0</v>
      </c>
      <c r="H22" s="10">
        <v>0</v>
      </c>
      <c r="I22" s="10">
        <v>0</v>
      </c>
      <c r="J22" s="10">
        <v>0</v>
      </c>
      <c r="K22" s="28">
        <f t="shared" si="0"/>
        <v>10520</v>
      </c>
      <c r="L22" s="28">
        <f t="shared" si="1"/>
        <v>10520</v>
      </c>
      <c r="M22" s="28">
        <f t="shared" si="2"/>
        <v>10520</v>
      </c>
      <c r="N22" s="28">
        <f t="shared" si="3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7.25" x14ac:dyDescent="0.25">
      <c r="A23" s="4">
        <v>7102040</v>
      </c>
      <c r="B23" s="5" t="s">
        <v>34</v>
      </c>
      <c r="C23" s="8" t="s">
        <v>36</v>
      </c>
      <c r="D23" s="24">
        <v>7050</v>
      </c>
      <c r="E23" s="10">
        <v>0</v>
      </c>
      <c r="F23" s="10">
        <v>7050</v>
      </c>
      <c r="G23" s="10">
        <v>0</v>
      </c>
      <c r="H23" s="10">
        <v>0</v>
      </c>
      <c r="I23" s="10">
        <v>0</v>
      </c>
      <c r="J23" s="10">
        <v>0</v>
      </c>
      <c r="K23" s="28">
        <f t="shared" si="0"/>
        <v>7050</v>
      </c>
      <c r="L23" s="28">
        <f t="shared" si="1"/>
        <v>7050</v>
      </c>
      <c r="M23" s="28">
        <f t="shared" si="2"/>
        <v>7050</v>
      </c>
      <c r="N23" s="28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7.25" x14ac:dyDescent="0.25">
      <c r="A24" s="4">
        <v>7105100</v>
      </c>
      <c r="B24" s="5" t="s">
        <v>34</v>
      </c>
      <c r="C24" s="8" t="s">
        <v>37</v>
      </c>
      <c r="D24" s="24">
        <v>23400</v>
      </c>
      <c r="E24" s="10">
        <v>-19530</v>
      </c>
      <c r="F24" s="10">
        <v>3870</v>
      </c>
      <c r="G24" s="10">
        <v>0</v>
      </c>
      <c r="H24" s="10">
        <v>3870</v>
      </c>
      <c r="I24" s="10">
        <v>3870</v>
      </c>
      <c r="J24" s="10">
        <v>3870</v>
      </c>
      <c r="K24" s="28">
        <f t="shared" si="0"/>
        <v>0</v>
      </c>
      <c r="L24" s="28">
        <f t="shared" si="1"/>
        <v>0</v>
      </c>
      <c r="M24" s="28">
        <f t="shared" si="2"/>
        <v>0</v>
      </c>
      <c r="N24" s="28">
        <f t="shared" si="3"/>
        <v>100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>
        <v>7106010</v>
      </c>
      <c r="B25" s="5" t="s">
        <v>34</v>
      </c>
      <c r="C25" s="8" t="s">
        <v>19</v>
      </c>
      <c r="D25" s="24">
        <v>14010.88</v>
      </c>
      <c r="E25" s="10">
        <v>0</v>
      </c>
      <c r="F25" s="10">
        <v>14010.88</v>
      </c>
      <c r="G25" s="10">
        <v>0</v>
      </c>
      <c r="H25" s="10">
        <v>2537.4899999999998</v>
      </c>
      <c r="I25" s="10">
        <v>2537.4899999999998</v>
      </c>
      <c r="J25" s="10">
        <v>1394.18</v>
      </c>
      <c r="K25" s="28">
        <f t="shared" si="0"/>
        <v>11473.39</v>
      </c>
      <c r="L25" s="28">
        <f t="shared" si="1"/>
        <v>11473.39</v>
      </c>
      <c r="M25" s="28">
        <f t="shared" si="2"/>
        <v>12616.699999999999</v>
      </c>
      <c r="N25" s="28">
        <f t="shared" si="3"/>
        <v>18.110853850721725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>
        <v>7106020</v>
      </c>
      <c r="B26" s="5" t="s">
        <v>34</v>
      </c>
      <c r="C26" s="8" t="s">
        <v>20</v>
      </c>
      <c r="D26" s="24">
        <v>9889.3799999999992</v>
      </c>
      <c r="E26" s="10">
        <v>0</v>
      </c>
      <c r="F26" s="10">
        <v>9889.3799999999992</v>
      </c>
      <c r="G26" s="10">
        <v>0</v>
      </c>
      <c r="H26" s="10">
        <v>628.08000000000004</v>
      </c>
      <c r="I26" s="10">
        <v>628.08000000000004</v>
      </c>
      <c r="J26" s="10">
        <v>628.08000000000004</v>
      </c>
      <c r="K26" s="28">
        <f t="shared" si="0"/>
        <v>9261.2999999999993</v>
      </c>
      <c r="L26" s="28">
        <f t="shared" si="1"/>
        <v>9261.2999999999993</v>
      </c>
      <c r="M26" s="28">
        <f t="shared" si="2"/>
        <v>9261.2999999999993</v>
      </c>
      <c r="N26" s="28">
        <f t="shared" si="3"/>
        <v>6.3510553745533098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 t="s">
        <v>68</v>
      </c>
      <c r="B27" s="5" t="s">
        <v>34</v>
      </c>
      <c r="C27" s="8" t="s">
        <v>69</v>
      </c>
      <c r="D27" s="24">
        <v>1500</v>
      </c>
      <c r="E27" s="10">
        <v>0</v>
      </c>
      <c r="F27" s="10">
        <v>1500</v>
      </c>
      <c r="G27" s="10">
        <v>0</v>
      </c>
      <c r="H27" s="10">
        <v>1200</v>
      </c>
      <c r="I27" s="10">
        <v>1200</v>
      </c>
      <c r="J27" s="10">
        <v>1200</v>
      </c>
      <c r="K27" s="28">
        <f t="shared" si="0"/>
        <v>300</v>
      </c>
      <c r="L27" s="28">
        <f t="shared" si="1"/>
        <v>300</v>
      </c>
      <c r="M27" s="28">
        <f t="shared" si="2"/>
        <v>300</v>
      </c>
      <c r="N27" s="28">
        <f t="shared" si="3"/>
        <v>80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 t="s">
        <v>67</v>
      </c>
      <c r="B28" s="5" t="s">
        <v>34</v>
      </c>
      <c r="C28" s="8" t="s">
        <v>66</v>
      </c>
      <c r="D28" s="24">
        <v>1500</v>
      </c>
      <c r="E28" s="10">
        <v>0</v>
      </c>
      <c r="F28" s="10">
        <v>1500</v>
      </c>
      <c r="G28" s="10">
        <v>0</v>
      </c>
      <c r="H28" s="10">
        <v>0</v>
      </c>
      <c r="I28" s="10">
        <v>0</v>
      </c>
      <c r="J28" s="10">
        <v>0</v>
      </c>
      <c r="K28" s="28">
        <f t="shared" si="0"/>
        <v>1500</v>
      </c>
      <c r="L28" s="28">
        <f t="shared" si="1"/>
        <v>1500</v>
      </c>
      <c r="M28" s="28">
        <f t="shared" si="2"/>
        <v>1500</v>
      </c>
      <c r="N28" s="28">
        <f t="shared" si="3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>
        <v>7301040</v>
      </c>
      <c r="B29" s="5" t="s">
        <v>38</v>
      </c>
      <c r="C29" s="8" t="s">
        <v>22</v>
      </c>
      <c r="D29" s="24">
        <v>1000</v>
      </c>
      <c r="E29" s="10">
        <v>4000</v>
      </c>
      <c r="F29" s="10">
        <v>5000</v>
      </c>
      <c r="G29" s="10">
        <v>0</v>
      </c>
      <c r="H29" s="10">
        <v>0</v>
      </c>
      <c r="I29" s="10">
        <v>0</v>
      </c>
      <c r="J29" s="10">
        <v>0</v>
      </c>
      <c r="K29" s="28">
        <f t="shared" si="0"/>
        <v>5000</v>
      </c>
      <c r="L29" s="28">
        <f t="shared" si="1"/>
        <v>5000</v>
      </c>
      <c r="M29" s="28">
        <f t="shared" si="2"/>
        <v>5000</v>
      </c>
      <c r="N29" s="28">
        <f t="shared" si="3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>
        <v>7301050</v>
      </c>
      <c r="B30" s="5" t="s">
        <v>38</v>
      </c>
      <c r="C30" s="8" t="s">
        <v>23</v>
      </c>
      <c r="D30" s="24">
        <v>3801.6</v>
      </c>
      <c r="E30" s="10">
        <v>0</v>
      </c>
      <c r="F30" s="10">
        <v>3801.6</v>
      </c>
      <c r="G30" s="10">
        <v>0</v>
      </c>
      <c r="H30" s="10">
        <v>891.12</v>
      </c>
      <c r="I30" s="10">
        <v>891.12</v>
      </c>
      <c r="J30" s="10">
        <v>882.95</v>
      </c>
      <c r="K30" s="28">
        <f t="shared" si="0"/>
        <v>2910.48</v>
      </c>
      <c r="L30" s="28">
        <f t="shared" si="1"/>
        <v>2910.48</v>
      </c>
      <c r="M30" s="28">
        <f t="shared" si="2"/>
        <v>2918.6499999999996</v>
      </c>
      <c r="N30" s="28">
        <f t="shared" si="3"/>
        <v>23.440656565656568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 t="s">
        <v>81</v>
      </c>
      <c r="B31" s="5" t="s">
        <v>38</v>
      </c>
      <c r="C31" s="8" t="s">
        <v>80</v>
      </c>
      <c r="D31" s="24">
        <v>4320</v>
      </c>
      <c r="E31" s="10">
        <v>0</v>
      </c>
      <c r="F31" s="10">
        <v>4320</v>
      </c>
      <c r="G31" s="10">
        <v>0</v>
      </c>
      <c r="H31" s="10">
        <v>720</v>
      </c>
      <c r="I31" s="10">
        <v>720</v>
      </c>
      <c r="J31" s="10">
        <v>340</v>
      </c>
      <c r="K31" s="28">
        <f t="shared" si="0"/>
        <v>3600</v>
      </c>
      <c r="L31" s="28">
        <f t="shared" si="1"/>
        <v>3600</v>
      </c>
      <c r="M31" s="28">
        <f t="shared" si="2"/>
        <v>3980</v>
      </c>
      <c r="N31" s="28">
        <f t="shared" si="3"/>
        <v>16.666666666666668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>
        <v>7302040</v>
      </c>
      <c r="B32" s="5" t="s">
        <v>38</v>
      </c>
      <c r="C32" s="8" t="s">
        <v>39</v>
      </c>
      <c r="D32" s="24">
        <v>1000</v>
      </c>
      <c r="E32" s="10">
        <v>0</v>
      </c>
      <c r="F32" s="10">
        <v>1000</v>
      </c>
      <c r="G32" s="10">
        <v>0</v>
      </c>
      <c r="H32" s="10">
        <v>68.760000000000005</v>
      </c>
      <c r="I32" s="10">
        <v>68.760000000000005</v>
      </c>
      <c r="J32" s="10">
        <v>68.760000000000005</v>
      </c>
      <c r="K32" s="28">
        <f t="shared" si="0"/>
        <v>931.24</v>
      </c>
      <c r="L32" s="28">
        <f t="shared" si="1"/>
        <v>931.24</v>
      </c>
      <c r="M32" s="28">
        <f t="shared" si="2"/>
        <v>931.24</v>
      </c>
      <c r="N32" s="28">
        <f t="shared" si="3"/>
        <v>6.8760000000000012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>
        <v>7302050</v>
      </c>
      <c r="B33" s="5" t="s">
        <v>38</v>
      </c>
      <c r="C33" s="8" t="s">
        <v>40</v>
      </c>
      <c r="D33" s="24">
        <v>6396.14</v>
      </c>
      <c r="E33" s="10">
        <v>8603.86</v>
      </c>
      <c r="F33" s="10">
        <v>15000</v>
      </c>
      <c r="G33" s="10">
        <v>0</v>
      </c>
      <c r="H33" s="10">
        <v>0</v>
      </c>
      <c r="I33" s="10">
        <v>0</v>
      </c>
      <c r="J33" s="10">
        <v>0</v>
      </c>
      <c r="K33" s="28">
        <f t="shared" si="0"/>
        <v>15000</v>
      </c>
      <c r="L33" s="28">
        <f t="shared" si="1"/>
        <v>15000</v>
      </c>
      <c r="M33" s="28">
        <f t="shared" si="2"/>
        <v>15000</v>
      </c>
      <c r="N33" s="28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>
        <v>7302070</v>
      </c>
      <c r="B34" s="5" t="s">
        <v>38</v>
      </c>
      <c r="C34" s="8" t="s">
        <v>41</v>
      </c>
      <c r="D34" s="24">
        <v>5000</v>
      </c>
      <c r="E34" s="10">
        <v>0</v>
      </c>
      <c r="F34" s="10">
        <v>5000</v>
      </c>
      <c r="G34" s="10">
        <v>0</v>
      </c>
      <c r="H34" s="10">
        <v>0</v>
      </c>
      <c r="I34" s="10">
        <v>0</v>
      </c>
      <c r="J34" s="10">
        <v>0</v>
      </c>
      <c r="K34" s="28">
        <f t="shared" si="0"/>
        <v>5000</v>
      </c>
      <c r="L34" s="28">
        <f t="shared" si="1"/>
        <v>5000</v>
      </c>
      <c r="M34" s="28">
        <f t="shared" si="2"/>
        <v>5000</v>
      </c>
      <c r="N34" s="28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>
        <v>7302350</v>
      </c>
      <c r="B35" s="5" t="s">
        <v>38</v>
      </c>
      <c r="C35" s="8" t="s">
        <v>42</v>
      </c>
      <c r="D35" s="24">
        <v>95475.76</v>
      </c>
      <c r="E35" s="10">
        <v>0</v>
      </c>
      <c r="F35" s="10">
        <v>95475.76</v>
      </c>
      <c r="G35" s="10">
        <v>0</v>
      </c>
      <c r="H35" s="10">
        <v>14969.32</v>
      </c>
      <c r="I35" s="10">
        <v>14969.32</v>
      </c>
      <c r="J35" s="10">
        <v>13643.18</v>
      </c>
      <c r="K35" s="28">
        <f t="shared" si="0"/>
        <v>80506.44</v>
      </c>
      <c r="L35" s="28">
        <f t="shared" si="1"/>
        <v>80506.44</v>
      </c>
      <c r="M35" s="28">
        <f t="shared" si="2"/>
        <v>81832.579999999987</v>
      </c>
      <c r="N35" s="28">
        <f t="shared" si="3"/>
        <v>15.678660217001678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>
        <v>7302550</v>
      </c>
      <c r="B36" s="5" t="s">
        <v>38</v>
      </c>
      <c r="C36" s="8" t="s">
        <v>43</v>
      </c>
      <c r="D36" s="24">
        <v>10000</v>
      </c>
      <c r="E36" s="10">
        <v>0</v>
      </c>
      <c r="F36" s="10">
        <v>10000</v>
      </c>
      <c r="G36" s="10">
        <v>0</v>
      </c>
      <c r="H36" s="10">
        <v>1106.19</v>
      </c>
      <c r="I36" s="10">
        <v>1106.19</v>
      </c>
      <c r="J36" s="10">
        <v>1106.19</v>
      </c>
      <c r="K36" s="28">
        <f t="shared" si="0"/>
        <v>8893.81</v>
      </c>
      <c r="L36" s="28">
        <f t="shared" si="1"/>
        <v>8893.81</v>
      </c>
      <c r="M36" s="28">
        <f t="shared" si="2"/>
        <v>8893.81</v>
      </c>
      <c r="N36" s="28">
        <f t="shared" si="3"/>
        <v>11.0619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 t="s">
        <v>70</v>
      </c>
      <c r="B37" s="5" t="s">
        <v>38</v>
      </c>
      <c r="C37" s="8" t="s">
        <v>71</v>
      </c>
      <c r="D37" s="24">
        <v>3600</v>
      </c>
      <c r="E37" s="10">
        <v>0</v>
      </c>
      <c r="F37" s="10">
        <v>3600</v>
      </c>
      <c r="G37" s="10">
        <v>0</v>
      </c>
      <c r="H37" s="10">
        <v>0</v>
      </c>
      <c r="I37" s="10">
        <v>0</v>
      </c>
      <c r="J37" s="10">
        <v>0</v>
      </c>
      <c r="K37" s="28">
        <f t="shared" si="0"/>
        <v>3600</v>
      </c>
      <c r="L37" s="28">
        <f t="shared" si="1"/>
        <v>3600</v>
      </c>
      <c r="M37" s="28">
        <f t="shared" si="2"/>
        <v>3600</v>
      </c>
      <c r="N37" s="28">
        <f t="shared" si="3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>
        <v>7304040</v>
      </c>
      <c r="B38" s="5" t="s">
        <v>38</v>
      </c>
      <c r="C38" s="8" t="s">
        <v>44</v>
      </c>
      <c r="D38" s="24">
        <v>50000</v>
      </c>
      <c r="E38" s="10">
        <v>15000</v>
      </c>
      <c r="F38" s="10">
        <v>65000</v>
      </c>
      <c r="G38" s="10">
        <v>0</v>
      </c>
      <c r="H38" s="10">
        <v>0</v>
      </c>
      <c r="I38" s="10">
        <v>0</v>
      </c>
      <c r="J38" s="10">
        <v>0</v>
      </c>
      <c r="K38" s="28">
        <f t="shared" si="0"/>
        <v>65000</v>
      </c>
      <c r="L38" s="28">
        <f t="shared" si="1"/>
        <v>65000</v>
      </c>
      <c r="M38" s="28">
        <f t="shared" si="2"/>
        <v>65000</v>
      </c>
      <c r="N38" s="28">
        <f t="shared" si="3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>
        <v>7304050</v>
      </c>
      <c r="B39" s="5" t="s">
        <v>38</v>
      </c>
      <c r="C39" s="8" t="s">
        <v>45</v>
      </c>
      <c r="D39" s="24">
        <v>5000</v>
      </c>
      <c r="E39" s="10">
        <v>5000</v>
      </c>
      <c r="F39" s="10">
        <v>10000</v>
      </c>
      <c r="G39" s="10">
        <v>0</v>
      </c>
      <c r="H39" s="10">
        <v>0</v>
      </c>
      <c r="I39" s="10">
        <v>0</v>
      </c>
      <c r="J39" s="10">
        <v>0</v>
      </c>
      <c r="K39" s="28">
        <f t="shared" si="0"/>
        <v>10000</v>
      </c>
      <c r="L39" s="28">
        <f t="shared" si="1"/>
        <v>10000</v>
      </c>
      <c r="M39" s="28">
        <f t="shared" si="2"/>
        <v>10000</v>
      </c>
      <c r="N39" s="28">
        <f t="shared" si="3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>
        <v>7305020</v>
      </c>
      <c r="B40" s="5" t="s">
        <v>38</v>
      </c>
      <c r="C40" s="8" t="s">
        <v>46</v>
      </c>
      <c r="D40" s="24">
        <v>11603.86</v>
      </c>
      <c r="E40" s="10">
        <v>0</v>
      </c>
      <c r="F40" s="10">
        <v>11603.86</v>
      </c>
      <c r="G40" s="10">
        <v>0</v>
      </c>
      <c r="H40" s="10">
        <v>1639.58</v>
      </c>
      <c r="I40" s="10">
        <v>1639.58</v>
      </c>
      <c r="J40" s="10">
        <v>1241.72</v>
      </c>
      <c r="K40" s="28">
        <f t="shared" si="0"/>
        <v>9964.2800000000007</v>
      </c>
      <c r="L40" s="28">
        <f t="shared" si="1"/>
        <v>9964.2800000000007</v>
      </c>
      <c r="M40" s="28">
        <f t="shared" si="2"/>
        <v>10362.140000000001</v>
      </c>
      <c r="N40" s="28">
        <f t="shared" si="3"/>
        <v>14.129608595760375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>
        <v>7306010</v>
      </c>
      <c r="B41" s="5" t="s">
        <v>38</v>
      </c>
      <c r="C41" s="8" t="s">
        <v>47</v>
      </c>
      <c r="D41" s="24">
        <v>0</v>
      </c>
      <c r="E41" s="10">
        <v>5000</v>
      </c>
      <c r="F41" s="10">
        <v>5000</v>
      </c>
      <c r="G41" s="10">
        <v>0</v>
      </c>
      <c r="H41" s="10">
        <v>0</v>
      </c>
      <c r="I41" s="10">
        <v>0</v>
      </c>
      <c r="J41" s="10">
        <v>0</v>
      </c>
      <c r="K41" s="28">
        <f t="shared" si="0"/>
        <v>5000</v>
      </c>
      <c r="L41" s="28">
        <f t="shared" si="1"/>
        <v>5000</v>
      </c>
      <c r="M41" s="28">
        <f t="shared" si="2"/>
        <v>5000</v>
      </c>
      <c r="N41" s="28">
        <f t="shared" si="3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>
        <v>7306060</v>
      </c>
      <c r="B42" s="5" t="s">
        <v>38</v>
      </c>
      <c r="C42" s="8" t="s">
        <v>48</v>
      </c>
      <c r="D42" s="24">
        <v>10732.16</v>
      </c>
      <c r="E42" s="10">
        <v>19530</v>
      </c>
      <c r="F42" s="10">
        <v>30262.16</v>
      </c>
      <c r="G42" s="10">
        <v>0</v>
      </c>
      <c r="H42" s="10">
        <v>4958.88</v>
      </c>
      <c r="I42" s="10">
        <v>4958.88</v>
      </c>
      <c r="J42" s="10">
        <v>4750.18</v>
      </c>
      <c r="K42" s="28">
        <f t="shared" si="0"/>
        <v>25303.279999999999</v>
      </c>
      <c r="L42" s="28">
        <f t="shared" si="1"/>
        <v>25303.279999999999</v>
      </c>
      <c r="M42" s="28">
        <f t="shared" si="2"/>
        <v>25511.98</v>
      </c>
      <c r="N42" s="28">
        <f t="shared" si="3"/>
        <v>16.386404671708828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 t="s">
        <v>72</v>
      </c>
      <c r="B43" s="5" t="s">
        <v>38</v>
      </c>
      <c r="C43" s="8" t="s">
        <v>73</v>
      </c>
      <c r="D43" s="24">
        <v>3000</v>
      </c>
      <c r="E43" s="10">
        <v>-3000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28">
        <f t="shared" si="0"/>
        <v>0</v>
      </c>
      <c r="L43" s="28">
        <f t="shared" si="1"/>
        <v>0</v>
      </c>
      <c r="M43" s="28">
        <f t="shared" si="2"/>
        <v>0</v>
      </c>
      <c r="N43" s="28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>
        <v>7306130</v>
      </c>
      <c r="B44" s="5" t="s">
        <v>38</v>
      </c>
      <c r="C44" s="8" t="s">
        <v>49</v>
      </c>
      <c r="D44" s="24">
        <v>1000</v>
      </c>
      <c r="E44" s="10">
        <v>-1000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28">
        <f t="shared" si="0"/>
        <v>0</v>
      </c>
      <c r="L44" s="28">
        <f t="shared" si="1"/>
        <v>0</v>
      </c>
      <c r="M44" s="28">
        <f t="shared" si="2"/>
        <v>0</v>
      </c>
      <c r="N44" s="28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>
        <v>7308020</v>
      </c>
      <c r="B45" s="5" t="s">
        <v>38</v>
      </c>
      <c r="C45" s="8" t="s">
        <v>50</v>
      </c>
      <c r="D45" s="24">
        <v>2000</v>
      </c>
      <c r="E45" s="10">
        <v>0</v>
      </c>
      <c r="F45" s="10">
        <v>2000</v>
      </c>
      <c r="G45" s="10">
        <v>0</v>
      </c>
      <c r="H45" s="10">
        <v>434.7</v>
      </c>
      <c r="I45" s="10">
        <v>434.7</v>
      </c>
      <c r="J45" s="10">
        <v>434.7</v>
      </c>
      <c r="K45" s="28">
        <f t="shared" si="0"/>
        <v>1565.3</v>
      </c>
      <c r="L45" s="28">
        <f t="shared" si="1"/>
        <v>1565.3</v>
      </c>
      <c r="M45" s="28">
        <f t="shared" si="2"/>
        <v>1565.3</v>
      </c>
      <c r="N45" s="28">
        <f t="shared" si="3"/>
        <v>21.734999999999999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>
        <v>7308040</v>
      </c>
      <c r="B46" s="5" t="s">
        <v>38</v>
      </c>
      <c r="C46" s="8" t="s">
        <v>26</v>
      </c>
      <c r="D46" s="24">
        <v>3000</v>
      </c>
      <c r="E46" s="10">
        <v>3000</v>
      </c>
      <c r="F46" s="10">
        <v>6000</v>
      </c>
      <c r="G46" s="10">
        <v>0</v>
      </c>
      <c r="H46" s="10">
        <v>1077.77</v>
      </c>
      <c r="I46" s="10">
        <v>1077.77</v>
      </c>
      <c r="J46" s="10">
        <v>0</v>
      </c>
      <c r="K46" s="28">
        <f t="shared" si="0"/>
        <v>4922.2299999999996</v>
      </c>
      <c r="L46" s="28">
        <f t="shared" si="1"/>
        <v>4922.2299999999996</v>
      </c>
      <c r="M46" s="28">
        <f t="shared" si="2"/>
        <v>6000</v>
      </c>
      <c r="N46" s="28">
        <f t="shared" si="3"/>
        <v>17.962833333333332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>
        <v>7308050</v>
      </c>
      <c r="B47" s="5" t="s">
        <v>38</v>
      </c>
      <c r="C47" s="8" t="s">
        <v>27</v>
      </c>
      <c r="D47" s="24">
        <v>3600</v>
      </c>
      <c r="E47" s="10">
        <v>2000</v>
      </c>
      <c r="F47" s="10">
        <v>5600</v>
      </c>
      <c r="G47" s="10">
        <v>0</v>
      </c>
      <c r="H47" s="10">
        <v>804.49</v>
      </c>
      <c r="I47" s="10">
        <v>804.49</v>
      </c>
      <c r="J47" s="10">
        <v>0</v>
      </c>
      <c r="K47" s="28">
        <f t="shared" si="0"/>
        <v>4795.51</v>
      </c>
      <c r="L47" s="28">
        <f t="shared" si="1"/>
        <v>4795.51</v>
      </c>
      <c r="M47" s="28">
        <f t="shared" si="2"/>
        <v>5600</v>
      </c>
      <c r="N47" s="28">
        <f t="shared" si="3"/>
        <v>14.365892857142857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>
        <v>7308110</v>
      </c>
      <c r="B48" s="5" t="s">
        <v>38</v>
      </c>
      <c r="C48" s="8" t="s">
        <v>51</v>
      </c>
      <c r="D48" s="24">
        <v>21739.13</v>
      </c>
      <c r="E48" s="10">
        <v>25000</v>
      </c>
      <c r="F48" s="10">
        <v>46739.13</v>
      </c>
      <c r="G48" s="10">
        <v>0</v>
      </c>
      <c r="H48" s="10">
        <v>0</v>
      </c>
      <c r="I48" s="10">
        <v>0</v>
      </c>
      <c r="J48" s="10">
        <v>0</v>
      </c>
      <c r="K48" s="28">
        <f t="shared" si="0"/>
        <v>46739.13</v>
      </c>
      <c r="L48" s="28">
        <f t="shared" si="1"/>
        <v>46739.13</v>
      </c>
      <c r="M48" s="28">
        <f t="shared" si="2"/>
        <v>46739.13</v>
      </c>
      <c r="N48" s="28">
        <f t="shared" si="3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>
        <v>7308120</v>
      </c>
      <c r="B49" s="5" t="s">
        <v>38</v>
      </c>
      <c r="C49" s="8" t="s">
        <v>52</v>
      </c>
      <c r="D49" s="24">
        <v>4120</v>
      </c>
      <c r="E49" s="10">
        <v>0</v>
      </c>
      <c r="F49" s="10">
        <v>4120</v>
      </c>
      <c r="G49" s="10">
        <v>0</v>
      </c>
      <c r="H49" s="10">
        <v>0</v>
      </c>
      <c r="I49" s="10">
        <v>0</v>
      </c>
      <c r="J49" s="10">
        <v>0</v>
      </c>
      <c r="K49" s="28">
        <f t="shared" si="0"/>
        <v>4120</v>
      </c>
      <c r="L49" s="28">
        <f t="shared" si="1"/>
        <v>4120</v>
      </c>
      <c r="M49" s="28">
        <f t="shared" si="2"/>
        <v>4120</v>
      </c>
      <c r="N49" s="28">
        <f t="shared" si="3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>
        <v>7308130</v>
      </c>
      <c r="B50" s="5" t="s">
        <v>38</v>
      </c>
      <c r="C50" s="8" t="s">
        <v>53</v>
      </c>
      <c r="D50" s="24">
        <v>6300</v>
      </c>
      <c r="E50" s="10">
        <v>0</v>
      </c>
      <c r="F50" s="10">
        <v>6300</v>
      </c>
      <c r="G50" s="10">
        <v>0</v>
      </c>
      <c r="H50" s="10">
        <v>0</v>
      </c>
      <c r="I50" s="10">
        <v>0</v>
      </c>
      <c r="J50" s="10">
        <v>0</v>
      </c>
      <c r="K50" s="28">
        <f t="shared" si="0"/>
        <v>6300</v>
      </c>
      <c r="L50" s="28">
        <f t="shared" si="1"/>
        <v>6300</v>
      </c>
      <c r="M50" s="28">
        <f t="shared" si="2"/>
        <v>6300</v>
      </c>
      <c r="N50" s="28">
        <f t="shared" si="3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>
        <v>7501040</v>
      </c>
      <c r="B51" s="5" t="s">
        <v>54</v>
      </c>
      <c r="C51" s="8" t="s">
        <v>55</v>
      </c>
      <c r="D51" s="24">
        <v>12864.05</v>
      </c>
      <c r="E51" s="10">
        <v>27135.95</v>
      </c>
      <c r="F51" s="10">
        <v>40000</v>
      </c>
      <c r="G51" s="10">
        <v>0</v>
      </c>
      <c r="H51" s="10">
        <v>0</v>
      </c>
      <c r="I51" s="10">
        <v>0</v>
      </c>
      <c r="J51" s="10">
        <v>0</v>
      </c>
      <c r="K51" s="28">
        <f t="shared" si="0"/>
        <v>40000</v>
      </c>
      <c r="L51" s="28">
        <f t="shared" si="1"/>
        <v>40000</v>
      </c>
      <c r="M51" s="28">
        <f t="shared" si="2"/>
        <v>40000</v>
      </c>
      <c r="N51" s="28">
        <f t="shared" si="3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>
        <v>7501050</v>
      </c>
      <c r="B52" s="5" t="s">
        <v>54</v>
      </c>
      <c r="C52" s="8" t="s">
        <v>56</v>
      </c>
      <c r="D52" s="24">
        <v>40890</v>
      </c>
      <c r="E52" s="10">
        <v>0</v>
      </c>
      <c r="F52" s="10">
        <v>40890</v>
      </c>
      <c r="G52" s="10">
        <v>0</v>
      </c>
      <c r="H52" s="10">
        <v>7000</v>
      </c>
      <c r="I52" s="10">
        <v>7000</v>
      </c>
      <c r="J52" s="10">
        <v>7000</v>
      </c>
      <c r="K52" s="28">
        <f t="shared" si="0"/>
        <v>33890</v>
      </c>
      <c r="L52" s="28">
        <f t="shared" si="1"/>
        <v>33890</v>
      </c>
      <c r="M52" s="28">
        <f t="shared" si="2"/>
        <v>33890</v>
      </c>
      <c r="N52" s="28">
        <f t="shared" si="3"/>
        <v>17.119100024455857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>
        <v>7501070</v>
      </c>
      <c r="B53" s="5" t="s">
        <v>54</v>
      </c>
      <c r="C53" s="8" t="s">
        <v>57</v>
      </c>
      <c r="D53" s="24">
        <v>30000</v>
      </c>
      <c r="E53" s="10">
        <v>-25305.74</v>
      </c>
      <c r="F53" s="10">
        <v>4694.26</v>
      </c>
      <c r="G53" s="10">
        <v>0</v>
      </c>
      <c r="H53" s="10">
        <v>0</v>
      </c>
      <c r="I53" s="10">
        <v>0</v>
      </c>
      <c r="J53" s="10">
        <v>0</v>
      </c>
      <c r="K53" s="28">
        <f t="shared" si="0"/>
        <v>4694.26</v>
      </c>
      <c r="L53" s="28">
        <f t="shared" si="1"/>
        <v>4694.26</v>
      </c>
      <c r="M53" s="28">
        <f t="shared" si="2"/>
        <v>4694.26</v>
      </c>
      <c r="N53" s="28">
        <f t="shared" si="3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 t="s">
        <v>75</v>
      </c>
      <c r="B54" s="5" t="s">
        <v>58</v>
      </c>
      <c r="C54" s="8" t="s">
        <v>74</v>
      </c>
      <c r="D54" s="24">
        <v>850</v>
      </c>
      <c r="E54" s="10">
        <v>0</v>
      </c>
      <c r="F54" s="10">
        <v>850</v>
      </c>
      <c r="G54" s="10">
        <v>0</v>
      </c>
      <c r="H54" s="10">
        <v>0</v>
      </c>
      <c r="I54" s="10">
        <v>0</v>
      </c>
      <c r="J54" s="10">
        <v>0</v>
      </c>
      <c r="K54" s="28">
        <f t="shared" si="0"/>
        <v>850</v>
      </c>
      <c r="L54" s="28">
        <f t="shared" si="1"/>
        <v>850</v>
      </c>
      <c r="M54" s="28">
        <f t="shared" si="2"/>
        <v>850</v>
      </c>
      <c r="N54" s="28">
        <f t="shared" si="3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>
        <v>7702010</v>
      </c>
      <c r="B55" s="5" t="s">
        <v>58</v>
      </c>
      <c r="C55" s="8" t="s">
        <v>29</v>
      </c>
      <c r="D55" s="24">
        <v>7000</v>
      </c>
      <c r="E55" s="10">
        <v>0</v>
      </c>
      <c r="F55" s="10">
        <v>7000</v>
      </c>
      <c r="G55" s="10">
        <v>0</v>
      </c>
      <c r="H55" s="10">
        <v>3713.31</v>
      </c>
      <c r="I55" s="10">
        <v>3713.31</v>
      </c>
      <c r="J55" s="10">
        <v>3713.31</v>
      </c>
      <c r="K55" s="28">
        <f t="shared" si="0"/>
        <v>3286.69</v>
      </c>
      <c r="L55" s="28">
        <f t="shared" si="1"/>
        <v>3286.69</v>
      </c>
      <c r="M55" s="28">
        <f t="shared" si="2"/>
        <v>3286.69</v>
      </c>
      <c r="N55" s="28">
        <f t="shared" si="3"/>
        <v>53.047285714285714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 t="s">
        <v>76</v>
      </c>
      <c r="B56" s="5" t="s">
        <v>59</v>
      </c>
      <c r="C56" s="8" t="s">
        <v>77</v>
      </c>
      <c r="D56" s="24">
        <v>29070.06</v>
      </c>
      <c r="E56" s="10">
        <v>0</v>
      </c>
      <c r="F56" s="10">
        <v>29070.06</v>
      </c>
      <c r="G56" s="10">
        <v>0</v>
      </c>
      <c r="H56" s="10">
        <v>1022.07</v>
      </c>
      <c r="I56" s="10">
        <v>1022.07</v>
      </c>
      <c r="J56" s="10">
        <v>1022.07</v>
      </c>
      <c r="K56" s="28">
        <f t="shared" si="0"/>
        <v>28047.99</v>
      </c>
      <c r="L56" s="28">
        <f t="shared" si="1"/>
        <v>28047.99</v>
      </c>
      <c r="M56" s="28">
        <f t="shared" si="2"/>
        <v>28047.99</v>
      </c>
      <c r="N56" s="28">
        <f t="shared" si="3"/>
        <v>3.5158854161291719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>
        <v>8401030</v>
      </c>
      <c r="B57" s="5" t="s">
        <v>60</v>
      </c>
      <c r="C57" s="8" t="s">
        <v>61</v>
      </c>
      <c r="D57" s="24">
        <v>3000</v>
      </c>
      <c r="E57" s="10">
        <v>0</v>
      </c>
      <c r="F57" s="10">
        <v>3000</v>
      </c>
      <c r="G57" s="10">
        <v>0</v>
      </c>
      <c r="H57" s="10">
        <v>0</v>
      </c>
      <c r="I57" s="10">
        <v>0</v>
      </c>
      <c r="J57" s="10">
        <v>0</v>
      </c>
      <c r="K57" s="28">
        <f t="shared" si="0"/>
        <v>3000</v>
      </c>
      <c r="L57" s="28">
        <f t="shared" si="1"/>
        <v>3000</v>
      </c>
      <c r="M57" s="28">
        <f t="shared" si="2"/>
        <v>3000</v>
      </c>
      <c r="N57" s="28">
        <f t="shared" si="3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>
        <v>8401040</v>
      </c>
      <c r="B58" s="5" t="s">
        <v>60</v>
      </c>
      <c r="C58" s="8" t="s">
        <v>62</v>
      </c>
      <c r="D58" s="24">
        <v>115553.01</v>
      </c>
      <c r="E58" s="10">
        <v>19500</v>
      </c>
      <c r="F58" s="10">
        <v>135053.01</v>
      </c>
      <c r="G58" s="10">
        <v>0</v>
      </c>
      <c r="H58" s="10">
        <v>0</v>
      </c>
      <c r="I58" s="10">
        <v>0</v>
      </c>
      <c r="J58" s="10">
        <v>0</v>
      </c>
      <c r="K58" s="28">
        <f t="shared" si="0"/>
        <v>135053.01</v>
      </c>
      <c r="L58" s="28">
        <f t="shared" si="1"/>
        <v>135053.01</v>
      </c>
      <c r="M58" s="28">
        <f t="shared" si="2"/>
        <v>135053.01</v>
      </c>
      <c r="N58" s="28">
        <f t="shared" si="3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 t="s">
        <v>78</v>
      </c>
      <c r="B59" s="5" t="s">
        <v>60</v>
      </c>
      <c r="C59" s="8" t="s">
        <v>79</v>
      </c>
      <c r="D59" s="24">
        <v>5000</v>
      </c>
      <c r="E59" s="10">
        <v>0</v>
      </c>
      <c r="F59" s="10">
        <v>5000</v>
      </c>
      <c r="G59" s="10">
        <v>0</v>
      </c>
      <c r="H59" s="10">
        <v>0</v>
      </c>
      <c r="I59" s="10">
        <v>0</v>
      </c>
      <c r="J59" s="10">
        <v>0</v>
      </c>
      <c r="K59" s="28">
        <f t="shared" si="0"/>
        <v>5000</v>
      </c>
      <c r="L59" s="28">
        <f t="shared" si="1"/>
        <v>5000</v>
      </c>
      <c r="M59" s="28">
        <f t="shared" si="2"/>
        <v>5000</v>
      </c>
      <c r="N59" s="28">
        <f t="shared" si="3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>
        <v>9701010</v>
      </c>
      <c r="B60" s="5" t="s">
        <v>63</v>
      </c>
      <c r="C60" s="8" t="s">
        <v>64</v>
      </c>
      <c r="D60" s="24">
        <v>19600</v>
      </c>
      <c r="E60" s="10">
        <v>0</v>
      </c>
      <c r="F60" s="10">
        <v>19600</v>
      </c>
      <c r="G60" s="10">
        <v>0</v>
      </c>
      <c r="H60" s="10">
        <v>18527.93</v>
      </c>
      <c r="I60" s="10">
        <v>18527.93</v>
      </c>
      <c r="J60" s="10">
        <v>18527.93</v>
      </c>
      <c r="K60" s="28">
        <f t="shared" si="0"/>
        <v>1072.0699999999997</v>
      </c>
      <c r="L60" s="28">
        <f t="shared" si="1"/>
        <v>1072.0699999999997</v>
      </c>
      <c r="M60" s="28">
        <f t="shared" si="2"/>
        <v>1072.0699999999997</v>
      </c>
      <c r="N60" s="28">
        <f t="shared" si="3"/>
        <v>94.530255102040812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26">
        <f>SUM(D2:D60)</f>
        <v>789353.26</v>
      </c>
      <c r="E61" s="26">
        <f t="shared" ref="E61:M61" si="4">SUM(E2:E60)</f>
        <v>121334.38999999998</v>
      </c>
      <c r="F61" s="26">
        <f t="shared" si="4"/>
        <v>910487.65000000014</v>
      </c>
      <c r="G61" s="26">
        <f t="shared" si="4"/>
        <v>0</v>
      </c>
      <c r="H61" s="26">
        <f t="shared" si="4"/>
        <v>107854.98000000004</v>
      </c>
      <c r="I61" s="26">
        <f t="shared" si="4"/>
        <v>107854.98000000004</v>
      </c>
      <c r="J61" s="26">
        <f t="shared" si="4"/>
        <v>99812.74000000002</v>
      </c>
      <c r="K61" s="26">
        <f t="shared" si="4"/>
        <v>802632.66999999993</v>
      </c>
      <c r="L61" s="26">
        <f t="shared" si="4"/>
        <v>802632.66999999993</v>
      </c>
      <c r="M61" s="26">
        <f t="shared" si="4"/>
        <v>809174.9099999998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2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2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2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2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2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2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2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2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2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2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2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2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2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2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2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2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2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2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2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2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2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2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2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2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2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2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2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2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2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2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2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2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2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2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2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2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2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2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2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2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2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2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2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2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2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2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2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2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2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2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2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2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2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2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2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2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2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2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2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2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2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2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2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2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2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2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2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2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2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2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2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2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2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2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2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2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2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2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2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2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2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2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2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2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2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2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2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2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2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2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2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2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2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2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2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2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2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2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2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2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2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2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2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2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2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2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2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2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2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2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2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2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2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2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2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2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2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2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2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2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2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2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2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2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2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2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2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2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2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2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2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2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2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2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2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2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2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2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2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2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2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2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2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2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2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2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2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2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2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2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2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2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2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2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2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2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2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2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2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2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2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2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2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2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2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2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2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2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2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2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2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2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2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2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2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2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2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2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2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2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2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2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2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2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2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2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2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2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2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2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2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2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2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2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2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2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2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2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2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2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2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2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2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2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2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2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2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2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2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2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2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2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2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2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2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2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2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2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2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2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2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2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2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2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2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2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2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2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2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2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2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2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2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2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2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2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2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2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2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2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2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2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2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2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2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2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2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2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2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2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2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2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2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2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2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2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2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2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2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2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2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2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2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2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2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2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2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2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2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2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2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2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2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2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2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2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26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26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26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26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26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26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26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26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26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26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HP 1</cp:lastModifiedBy>
  <dcterms:created xsi:type="dcterms:W3CDTF">2011-04-20T17:22:00Z</dcterms:created>
  <dcterms:modified xsi:type="dcterms:W3CDTF">2025-04-14T21:57:06Z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2024-12-13T15:30:46Z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5eff3675-3cf5-424c-a53a-834912f143c6</vt:lpwstr>
  </property>
  <property fmtid="{D5CDD505-2E9C-101B-9397-08002B2CF9AE}" pid="8" name="MSIP_Label_defa4170-0d19-0005-0004-bc88714345d2_ContentBits">
    <vt:lpwstr>0</vt:lpwstr>
  </property>
</Properties>
</file>