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ine\OneDrive\Escritorio\"/>
    </mc:Choice>
  </mc:AlternateContent>
  <bookViews>
    <workbookView xWindow="0" yWindow="0" windowWidth="23040" windowHeight="9072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N17" i="1"/>
  <c r="F18" i="1"/>
  <c r="G18" i="1"/>
  <c r="J18" i="1"/>
  <c r="K18" i="1"/>
  <c r="N18" i="1"/>
  <c r="O18" i="1"/>
  <c r="F8" i="1"/>
  <c r="F9" i="1"/>
  <c r="G9" i="1"/>
  <c r="J8" i="1"/>
  <c r="J9" i="1" s="1"/>
  <c r="K9" i="1"/>
  <c r="N8" i="1"/>
  <c r="N9" i="1" s="1"/>
  <c r="O9" i="1"/>
  <c r="R8" i="1"/>
  <c r="R9" i="1" s="1"/>
  <c r="S9" i="1"/>
  <c r="S18" i="1"/>
  <c r="R17" i="1"/>
  <c r="R18" i="1" s="1"/>
  <c r="C8" i="1"/>
  <c r="C7" i="1"/>
  <c r="C9" i="1" s="1"/>
  <c r="B7" i="1"/>
  <c r="B8" i="1" l="1"/>
  <c r="B9" i="1" s="1"/>
</calcChain>
</file>

<file path=xl/sharedStrings.xml><?xml version="1.0" encoding="utf-8"?>
<sst xmlns="http://schemas.openxmlformats.org/spreadsheetml/2006/main" count="95" uniqueCount="29">
  <si>
    <t>NOTA A REVISAR.</t>
  </si>
  <si>
    <t>FAVOR EMPECEMOS CON DATOS DESDE MAYO 2023, LOS DATOS LOS PUEDE ELIMINAR, SOLO ES UN EJEMPLO QUE SIRVA DE GUIA.
- EL VALOR DE LAS INFIMAS CUANTIAS PARA EL LITERAL I. 
- AL COLOCAR "SI" EN EN CASILLERO DE PROCESOS EN EL SERCOP, NOS SERVIRA PARA COLOCAR ESE PROCESO EN EL MISMO LITERAL I</t>
  </si>
  <si>
    <t>PRESUPUESTO ANUAL LIQUIDADO 2023</t>
  </si>
  <si>
    <r>
      <t xml:space="preserve">INGRESOS / GASTOS MES </t>
    </r>
    <r>
      <rPr>
        <b/>
        <sz val="12"/>
        <color rgb="FFFF0000"/>
        <rFont val="Calibri"/>
        <family val="2"/>
        <scheme val="minor"/>
      </rPr>
      <t>MAYO</t>
    </r>
  </si>
  <si>
    <r>
      <t>INGRESOS / GASTOS MES</t>
    </r>
    <r>
      <rPr>
        <b/>
        <sz val="12"/>
        <color rgb="FFFF0000"/>
        <rFont val="Calibri"/>
        <family val="2"/>
        <scheme val="minor"/>
      </rPr>
      <t xml:space="preserve"> JUNIO</t>
    </r>
  </si>
  <si>
    <r>
      <t>INGRESOS / GASTOS MES</t>
    </r>
    <r>
      <rPr>
        <b/>
        <sz val="12"/>
        <color rgb="FFFF0000"/>
        <rFont val="Calibri"/>
        <family val="2"/>
        <scheme val="minor"/>
      </rPr>
      <t xml:space="preserve"> JULIO</t>
    </r>
  </si>
  <si>
    <r>
      <t xml:space="preserve">INGRESOS / GASTOS MES </t>
    </r>
    <r>
      <rPr>
        <b/>
        <sz val="12"/>
        <color rgb="FFFF0000"/>
        <rFont val="Calibri"/>
        <family val="2"/>
        <scheme val="minor"/>
      </rPr>
      <t>AGOSTO</t>
    </r>
  </si>
  <si>
    <t>Tipo</t>
  </si>
  <si>
    <t>Ingresos</t>
  </si>
  <si>
    <t>Gastos</t>
  </si>
  <si>
    <t>Corriente</t>
  </si>
  <si>
    <t>Inversión</t>
  </si>
  <si>
    <t>Total</t>
  </si>
  <si>
    <r>
      <t xml:space="preserve">VALOR PAGADO INFIMA CUANTIA </t>
    </r>
    <r>
      <rPr>
        <b/>
        <sz val="11"/>
        <color rgb="FFFF0000"/>
        <rFont val="Calibri"/>
        <family val="2"/>
        <scheme val="minor"/>
      </rPr>
      <t>MES MAYO</t>
    </r>
    <r>
      <rPr>
        <b/>
        <sz val="11"/>
        <color theme="1"/>
        <rFont val="Calibri"/>
        <family val="2"/>
        <scheme val="minor"/>
      </rPr>
      <t xml:space="preserve"> </t>
    </r>
  </si>
  <si>
    <t>-</t>
  </si>
  <si>
    <r>
      <t xml:space="preserve">VALOR PAGADO INFIMA CUANTIA </t>
    </r>
    <r>
      <rPr>
        <b/>
        <sz val="11"/>
        <color rgb="FFFF0000"/>
        <rFont val="Calibri"/>
        <family val="2"/>
        <scheme val="minor"/>
      </rPr>
      <t>MES JUNIO</t>
    </r>
  </si>
  <si>
    <r>
      <t xml:space="preserve">VALOR PAGADO INFIMA CUANTIA </t>
    </r>
    <r>
      <rPr>
        <b/>
        <sz val="11"/>
        <color rgb="FFFF0000"/>
        <rFont val="Calibri"/>
        <family val="2"/>
        <scheme val="minor"/>
      </rPr>
      <t>MES JULIO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</si>
  <si>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VALOR PAGADO INFIMA CUANTIA </t>
    </r>
    <r>
      <rPr>
        <b/>
        <sz val="11"/>
        <color rgb="FFFF0000"/>
        <rFont val="Calibri"/>
        <family val="2"/>
        <scheme val="minor"/>
      </rPr>
      <t>MES AGOSTO</t>
    </r>
  </si>
  <si>
    <t>SE REALIZO PROCESO EN SERCOP (SI/NO)</t>
  </si>
  <si>
    <t>NO</t>
  </si>
  <si>
    <t>SI</t>
  </si>
  <si>
    <r>
      <t xml:space="preserve">INGRESOS / GASTOS MES </t>
    </r>
    <r>
      <rPr>
        <b/>
        <sz val="12"/>
        <color rgb="FFFF0000"/>
        <rFont val="Calibri"/>
        <family val="2"/>
        <scheme val="minor"/>
      </rPr>
      <t>SEPTIEMBRE</t>
    </r>
  </si>
  <si>
    <r>
      <t>INGRESOS / GASTOS MES</t>
    </r>
    <r>
      <rPr>
        <b/>
        <sz val="12"/>
        <color rgb="FFFF0000"/>
        <rFont val="Calibri"/>
        <family val="2"/>
        <scheme val="minor"/>
      </rPr>
      <t xml:space="preserve"> OCTUBRE</t>
    </r>
  </si>
  <si>
    <r>
      <t>INGRESOS / GASTOS MES</t>
    </r>
    <r>
      <rPr>
        <b/>
        <sz val="12"/>
        <color rgb="FFFF0000"/>
        <rFont val="Calibri"/>
        <family val="2"/>
        <scheme val="minor"/>
      </rPr>
      <t xml:space="preserve"> NOVIEMBRE</t>
    </r>
  </si>
  <si>
    <r>
      <t>INGRESOS / GASTOS MES</t>
    </r>
    <r>
      <rPr>
        <b/>
        <sz val="12"/>
        <color rgb="FFFF0000"/>
        <rFont val="Calibri"/>
        <family val="2"/>
        <scheme val="minor"/>
      </rPr>
      <t xml:space="preserve"> DICIEMBRE</t>
    </r>
  </si>
  <si>
    <r>
      <t xml:space="preserve">VALOR PAGADO INFIMA CUANTIA </t>
    </r>
    <r>
      <rPr>
        <b/>
        <sz val="11"/>
        <color rgb="FFFF0000"/>
        <rFont val="Calibri"/>
        <family val="2"/>
        <scheme val="minor"/>
      </rPr>
      <t>MES SEPTIEMBRE</t>
    </r>
  </si>
  <si>
    <r>
      <t xml:space="preserve">VALOR PAGADO INFIMA CUANTIA </t>
    </r>
    <r>
      <rPr>
        <b/>
        <sz val="11"/>
        <color rgb="FFFF0000"/>
        <rFont val="Calibri"/>
        <family val="2"/>
        <scheme val="minor"/>
      </rPr>
      <t>MES OCTUBRE</t>
    </r>
  </si>
  <si>
    <r>
      <t xml:space="preserve">VALOR PAGADO INFIMA CUANTIA </t>
    </r>
    <r>
      <rPr>
        <b/>
        <sz val="11"/>
        <color rgb="FFFF0000"/>
        <rFont val="Calibri"/>
        <family val="2"/>
        <scheme val="minor"/>
      </rPr>
      <t>MES NOVIEMBRE</t>
    </r>
  </si>
  <si>
    <r>
      <t xml:space="preserve">VALOR PAGADO INFIMA CUANTIA </t>
    </r>
    <r>
      <rPr>
        <b/>
        <sz val="11"/>
        <color rgb="FFFF0000"/>
        <rFont val="Calibri"/>
        <family val="2"/>
        <scheme val="minor"/>
      </rPr>
      <t>MES DICIEMBRE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</si>
</sst>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0" xfId="0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4" fontId="6" fillId="5" borderId="16" xfId="0" applyNumberFormat="1" applyFont="1" applyFill="1" applyBorder="1" applyAlignment="1">
      <alignment vertical="center" wrapText="1"/>
    </xf>
    <xf numFmtId="4" fontId="6" fillId="5" borderId="17" xfId="0" applyNumberFormat="1" applyFont="1" applyFill="1" applyBorder="1" applyAlignment="1">
      <alignment vertical="center" wrapText="1"/>
    </xf>
    <xf numFmtId="4" fontId="6" fillId="5" borderId="18" xfId="0" applyNumberFormat="1" applyFont="1" applyFill="1" applyBorder="1" applyAlignment="1">
      <alignment vertical="center" wrapText="1"/>
    </xf>
    <xf numFmtId="4" fontId="7" fillId="5" borderId="16" xfId="0" applyNumberFormat="1" applyFont="1" applyFill="1" applyBorder="1" applyAlignment="1">
      <alignment horizontal="left" vertical="center" wrapText="1"/>
    </xf>
    <xf numFmtId="4" fontId="7" fillId="5" borderId="16" xfId="0" applyNumberFormat="1" applyFont="1" applyFill="1" applyBorder="1" applyAlignment="1">
      <alignment vertical="center" wrapText="1"/>
    </xf>
    <xf numFmtId="4" fontId="7" fillId="5" borderId="17" xfId="0" applyNumberFormat="1" applyFont="1" applyFill="1" applyBorder="1" applyAlignment="1">
      <alignment horizontal="left" vertical="center" wrapText="1"/>
    </xf>
    <xf numFmtId="4" fontId="7" fillId="5" borderId="18" xfId="0" applyNumberFormat="1" applyFont="1" applyFill="1" applyBorder="1" applyAlignment="1">
      <alignment vertical="center" wrapText="1"/>
    </xf>
    <xf numFmtId="0" fontId="0" fillId="0" borderId="19" xfId="0" applyBorder="1"/>
    <xf numFmtId="0" fontId="0" fillId="0" borderId="0" xfId="0" applyBorder="1"/>
    <xf numFmtId="0" fontId="0" fillId="0" borderId="20" xfId="0" applyBorder="1"/>
    <xf numFmtId="0" fontId="0" fillId="0" borderId="17" xfId="0" applyBorder="1"/>
    <xf numFmtId="0" fontId="0" fillId="0" borderId="16" xfId="0" applyBorder="1"/>
    <xf numFmtId="0" fontId="0" fillId="0" borderId="18" xfId="0" applyBorder="1"/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2" fontId="0" fillId="0" borderId="23" xfId="0" applyNumberFormat="1" applyBorder="1" applyAlignment="1">
      <alignment vertical="center"/>
    </xf>
    <xf numFmtId="2" fontId="0" fillId="0" borderId="18" xfId="0" applyNumberFormat="1" applyBorder="1" applyAlignment="1">
      <alignment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center" vertical="center" wrapText="1"/>
    </xf>
    <xf numFmtId="4" fontId="6" fillId="5" borderId="16" xfId="0" applyNumberFormat="1" applyFont="1" applyFill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workbookViewId="0">
      <selection activeCell="C2" sqref="C2:S3"/>
    </sheetView>
  </sheetViews>
  <sheetFormatPr baseColWidth="10" defaultRowHeight="14.4" x14ac:dyDescent="0.3"/>
  <cols>
    <col min="2" max="3" width="14.5546875" customWidth="1"/>
    <col min="4" max="4" width="2.6640625" customWidth="1"/>
    <col min="5" max="7" width="14.33203125" customWidth="1"/>
    <col min="8" max="8" width="2.6640625" customWidth="1"/>
    <col min="9" max="10" width="14.44140625" customWidth="1"/>
    <col min="11" max="11" width="14.109375" customWidth="1"/>
    <col min="12" max="12" width="2.6640625" customWidth="1"/>
    <col min="13" max="15" width="13.44140625" customWidth="1"/>
    <col min="16" max="16" width="2.6640625" customWidth="1"/>
  </cols>
  <sheetData>
    <row r="1" spans="1:19" ht="15" thickBot="1" x14ac:dyDescent="0.35"/>
    <row r="2" spans="1:19" s="6" customFormat="1" ht="28.5" customHeight="1" x14ac:dyDescent="0.3">
      <c r="A2" s="1" t="s">
        <v>0</v>
      </c>
      <c r="B2" s="2"/>
      <c r="C2" s="3" t="s">
        <v>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</row>
    <row r="3" spans="1:19" s="6" customFormat="1" ht="23.4" customHeight="1" thickBot="1" x14ac:dyDescent="0.35">
      <c r="A3" s="7"/>
      <c r="B3" s="8"/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15" thickBot="1" x14ac:dyDescent="0.35"/>
    <row r="5" spans="1:19" ht="15.6" customHeight="1" x14ac:dyDescent="0.3">
      <c r="A5" s="12" t="s">
        <v>2</v>
      </c>
      <c r="B5" s="13"/>
      <c r="C5" s="14"/>
      <c r="E5" s="15" t="s">
        <v>3</v>
      </c>
      <c r="F5" s="16"/>
      <c r="G5" s="17"/>
      <c r="I5" s="15" t="s">
        <v>4</v>
      </c>
      <c r="J5" s="16"/>
      <c r="K5" s="17"/>
      <c r="M5" s="18" t="s">
        <v>5</v>
      </c>
      <c r="N5" s="51"/>
      <c r="O5" s="17"/>
      <c r="Q5" s="15" t="s">
        <v>6</v>
      </c>
      <c r="R5" s="16"/>
      <c r="S5" s="17"/>
    </row>
    <row r="6" spans="1:19" ht="15.6" x14ac:dyDescent="0.3">
      <c r="A6" s="19" t="s">
        <v>7</v>
      </c>
      <c r="B6" s="19" t="s">
        <v>8</v>
      </c>
      <c r="C6" s="19" t="s">
        <v>9</v>
      </c>
      <c r="E6" s="20" t="s">
        <v>7</v>
      </c>
      <c r="F6" s="21" t="s">
        <v>8</v>
      </c>
      <c r="G6" s="22" t="s">
        <v>9</v>
      </c>
      <c r="I6" s="20" t="s">
        <v>7</v>
      </c>
      <c r="J6" s="21" t="s">
        <v>8</v>
      </c>
      <c r="K6" s="22" t="s">
        <v>9</v>
      </c>
      <c r="M6" s="20" t="s">
        <v>7</v>
      </c>
      <c r="N6" s="21" t="s">
        <v>8</v>
      </c>
      <c r="O6" s="22" t="s">
        <v>9</v>
      </c>
      <c r="Q6" s="20" t="s">
        <v>7</v>
      </c>
      <c r="R6" s="21" t="s">
        <v>8</v>
      </c>
      <c r="S6" s="22" t="s">
        <v>9</v>
      </c>
    </row>
    <row r="7" spans="1:19" ht="28.5" customHeight="1" x14ac:dyDescent="0.3">
      <c r="A7" s="23" t="s">
        <v>10</v>
      </c>
      <c r="B7" s="23">
        <f>F7+J7+N7+R7+F16+N16+R16</f>
        <v>28841.469999999994</v>
      </c>
      <c r="C7" s="23">
        <f>G7+K7+O7+S7+G16+K16+O16+S16</f>
        <v>52874.289999999994</v>
      </c>
      <c r="E7" s="24" t="s">
        <v>10</v>
      </c>
      <c r="F7" s="23">
        <v>7879.45</v>
      </c>
      <c r="G7" s="25">
        <v>7910.16</v>
      </c>
      <c r="I7" s="24" t="s">
        <v>10</v>
      </c>
      <c r="J7" s="23">
        <v>3551.45</v>
      </c>
      <c r="K7" s="25">
        <v>9260.2199999999993</v>
      </c>
      <c r="M7" s="24" t="s">
        <v>10</v>
      </c>
      <c r="N7" s="23">
        <v>3551.45</v>
      </c>
      <c r="O7" s="25">
        <v>4942.3999999999996</v>
      </c>
      <c r="Q7" s="24" t="s">
        <v>10</v>
      </c>
      <c r="R7" s="23">
        <v>3546.28</v>
      </c>
      <c r="S7" s="25">
        <v>6994.94</v>
      </c>
    </row>
    <row r="8" spans="1:19" ht="28.5" customHeight="1" x14ac:dyDescent="0.3">
      <c r="A8" s="23" t="s">
        <v>11</v>
      </c>
      <c r="B8" s="23">
        <f>F8+J8+N8+R8+F17+J17+N17+R17</f>
        <v>186617.14</v>
      </c>
      <c r="C8" s="23">
        <f>G8+K8+O8+S8+G17+K17+O17+S17</f>
        <v>156606.29</v>
      </c>
      <c r="E8" s="24" t="s">
        <v>11</v>
      </c>
      <c r="F8" s="23">
        <f>12123.61+18385.37</f>
        <v>30508.98</v>
      </c>
      <c r="G8" s="25">
        <v>5917.06</v>
      </c>
      <c r="I8" s="24" t="s">
        <v>11</v>
      </c>
      <c r="J8" s="23">
        <f>13817.63+8286.72</f>
        <v>22104.35</v>
      </c>
      <c r="K8" s="25">
        <v>2383.11</v>
      </c>
      <c r="M8" s="24" t="s">
        <v>11</v>
      </c>
      <c r="N8" s="23">
        <f>11802.53+8286.72</f>
        <v>20089.25</v>
      </c>
      <c r="O8" s="25">
        <v>3938.56</v>
      </c>
      <c r="Q8" s="24" t="s">
        <v>11</v>
      </c>
      <c r="R8" s="23">
        <f>15113.31+8274.65</f>
        <v>23387.96</v>
      </c>
      <c r="S8" s="25">
        <v>3083.32</v>
      </c>
    </row>
    <row r="9" spans="1:19" ht="28.5" customHeight="1" x14ac:dyDescent="0.3">
      <c r="A9" s="26" t="s">
        <v>12</v>
      </c>
      <c r="B9" s="27">
        <f>SUM(B7:B8)</f>
        <v>215458.61000000002</v>
      </c>
      <c r="C9" s="27">
        <f>SUM(C7:C8)</f>
        <v>209480.58000000002</v>
      </c>
      <c r="E9" s="28" t="s">
        <v>12</v>
      </c>
      <c r="F9" s="27">
        <f>SUM(F7:F8)</f>
        <v>38388.43</v>
      </c>
      <c r="G9" s="29">
        <f>SUM(G7:G8)</f>
        <v>13827.220000000001</v>
      </c>
      <c r="I9" s="28" t="s">
        <v>12</v>
      </c>
      <c r="J9" s="27">
        <f>SUM(J7:J8)</f>
        <v>25655.8</v>
      </c>
      <c r="K9" s="29">
        <f>SUM(K7:K8)</f>
        <v>11643.33</v>
      </c>
      <c r="M9" s="28" t="s">
        <v>12</v>
      </c>
      <c r="N9" s="27">
        <f>SUM(N7:N8)</f>
        <v>23640.7</v>
      </c>
      <c r="O9" s="29">
        <f>SUM(O7:O8)</f>
        <v>8880.9599999999991</v>
      </c>
      <c r="Q9" s="28" t="s">
        <v>12</v>
      </c>
      <c r="R9" s="27">
        <f>SUM(R7:R8)</f>
        <v>26934.239999999998</v>
      </c>
      <c r="S9" s="29">
        <f>SUM(S7:S8)</f>
        <v>10078.26</v>
      </c>
    </row>
    <row r="10" spans="1:19" ht="28.5" customHeight="1" x14ac:dyDescent="0.3">
      <c r="E10" s="30"/>
      <c r="F10" s="31"/>
      <c r="G10" s="32"/>
      <c r="I10" s="33"/>
      <c r="J10" s="34"/>
      <c r="K10" s="35"/>
      <c r="M10" s="33"/>
      <c r="N10" s="34"/>
      <c r="O10" s="35"/>
      <c r="Q10" s="33"/>
      <c r="R10" s="34"/>
      <c r="S10" s="35"/>
    </row>
    <row r="11" spans="1:19" ht="36.75" customHeight="1" x14ac:dyDescent="0.3">
      <c r="E11" s="47" t="s">
        <v>13</v>
      </c>
      <c r="F11" s="48"/>
      <c r="G11" s="38" t="s">
        <v>14</v>
      </c>
      <c r="I11" s="47" t="s">
        <v>15</v>
      </c>
      <c r="J11" s="48"/>
      <c r="K11" s="39" t="s">
        <v>14</v>
      </c>
      <c r="M11" s="47" t="s">
        <v>16</v>
      </c>
      <c r="N11" s="48"/>
      <c r="O11" s="39" t="s">
        <v>14</v>
      </c>
      <c r="Q11" s="49" t="s">
        <v>17</v>
      </c>
      <c r="R11" s="48"/>
      <c r="S11" s="39">
        <v>700</v>
      </c>
    </row>
    <row r="12" spans="1:19" ht="15" customHeight="1" thickBot="1" x14ac:dyDescent="0.35">
      <c r="E12" s="45" t="s">
        <v>18</v>
      </c>
      <c r="F12" s="46"/>
      <c r="G12" s="42" t="s">
        <v>19</v>
      </c>
      <c r="I12" s="45" t="s">
        <v>18</v>
      </c>
      <c r="J12" s="46"/>
      <c r="K12" s="42" t="s">
        <v>19</v>
      </c>
      <c r="M12" s="45" t="s">
        <v>18</v>
      </c>
      <c r="N12" s="46"/>
      <c r="O12" s="42" t="s">
        <v>19</v>
      </c>
      <c r="Q12" s="50" t="s">
        <v>18</v>
      </c>
      <c r="R12" s="46"/>
      <c r="S12" s="42" t="s">
        <v>20</v>
      </c>
    </row>
    <row r="13" spans="1:19" ht="15" thickBot="1" x14ac:dyDescent="0.35"/>
    <row r="14" spans="1:19" ht="15.6" customHeight="1" x14ac:dyDescent="0.3">
      <c r="E14" s="15" t="s">
        <v>21</v>
      </c>
      <c r="F14" s="16"/>
      <c r="G14" s="17"/>
      <c r="I14" s="15" t="s">
        <v>22</v>
      </c>
      <c r="J14" s="16"/>
      <c r="K14" s="17"/>
      <c r="M14" s="15" t="s">
        <v>23</v>
      </c>
      <c r="N14" s="16"/>
      <c r="O14" s="17"/>
      <c r="Q14" s="15" t="s">
        <v>24</v>
      </c>
      <c r="R14" s="16"/>
      <c r="S14" s="17"/>
    </row>
    <row r="15" spans="1:19" ht="15.6" x14ac:dyDescent="0.3">
      <c r="E15" s="20" t="s">
        <v>7</v>
      </c>
      <c r="F15" s="21" t="s">
        <v>8</v>
      </c>
      <c r="G15" s="22" t="s">
        <v>9</v>
      </c>
      <c r="I15" s="20" t="s">
        <v>7</v>
      </c>
      <c r="J15" s="21" t="s">
        <v>8</v>
      </c>
      <c r="K15" s="22" t="s">
        <v>9</v>
      </c>
      <c r="M15" s="20" t="s">
        <v>7</v>
      </c>
      <c r="N15" s="21" t="s">
        <v>8</v>
      </c>
      <c r="O15" s="22" t="s">
        <v>9</v>
      </c>
      <c r="Q15" s="20" t="s">
        <v>7</v>
      </c>
      <c r="R15" s="21" t="s">
        <v>8</v>
      </c>
      <c r="S15" s="22" t="s">
        <v>9</v>
      </c>
    </row>
    <row r="16" spans="1:19" ht="28.5" customHeight="1" x14ac:dyDescent="0.3">
      <c r="E16" s="24" t="s">
        <v>10</v>
      </c>
      <c r="F16" s="23">
        <v>3546.28</v>
      </c>
      <c r="G16" s="25">
        <v>5724.23</v>
      </c>
      <c r="I16" s="24" t="s">
        <v>10</v>
      </c>
      <c r="J16" s="43" t="s">
        <v>14</v>
      </c>
      <c r="K16" s="25">
        <v>5416.04</v>
      </c>
      <c r="M16" s="24" t="s">
        <v>10</v>
      </c>
      <c r="N16" s="44">
        <v>3383.28</v>
      </c>
      <c r="O16" s="25">
        <v>5505.78</v>
      </c>
      <c r="Q16" s="24" t="s">
        <v>10</v>
      </c>
      <c r="R16" s="44">
        <v>3383.28</v>
      </c>
      <c r="S16" s="25">
        <v>7120.52</v>
      </c>
    </row>
    <row r="17" spans="5:19" ht="28.5" customHeight="1" x14ac:dyDescent="0.3">
      <c r="E17" s="24" t="s">
        <v>11</v>
      </c>
      <c r="F17" s="23">
        <f>9437.55+8274.65</f>
        <v>17712.199999999997</v>
      </c>
      <c r="G17" s="25">
        <v>16871.080000000002</v>
      </c>
      <c r="I17" s="24" t="s">
        <v>11</v>
      </c>
      <c r="J17" s="23">
        <v>16591.16</v>
      </c>
      <c r="K17" s="25">
        <v>32297.75</v>
      </c>
      <c r="M17" s="24" t="s">
        <v>11</v>
      </c>
      <c r="N17" s="23">
        <f>7894.32+22403.77</f>
        <v>30298.09</v>
      </c>
      <c r="O17" s="25">
        <v>61091.29</v>
      </c>
      <c r="Q17" s="24" t="s">
        <v>11</v>
      </c>
      <c r="R17" s="23">
        <f>18030.83+7894.32</f>
        <v>25925.15</v>
      </c>
      <c r="S17" s="25">
        <v>31024.12</v>
      </c>
    </row>
    <row r="18" spans="5:19" ht="28.5" customHeight="1" x14ac:dyDescent="0.3">
      <c r="E18" s="28" t="s">
        <v>12</v>
      </c>
      <c r="F18" s="27">
        <f>SUM(F16:F17)</f>
        <v>21258.479999999996</v>
      </c>
      <c r="G18" s="29">
        <f>SUM(G16:G17)</f>
        <v>22595.31</v>
      </c>
      <c r="I18" s="28" t="s">
        <v>12</v>
      </c>
      <c r="J18" s="27">
        <f>SUM(J16:J17)</f>
        <v>16591.16</v>
      </c>
      <c r="K18" s="29">
        <f>SUM(K16:K17)</f>
        <v>37713.79</v>
      </c>
      <c r="M18" s="28" t="s">
        <v>12</v>
      </c>
      <c r="N18" s="27">
        <f>SUM(N16:N17)</f>
        <v>33681.370000000003</v>
      </c>
      <c r="O18" s="29">
        <f>SUM(O16:O17)</f>
        <v>66597.070000000007</v>
      </c>
      <c r="Q18" s="28" t="s">
        <v>12</v>
      </c>
      <c r="R18" s="27">
        <f>SUM(R16:R17)</f>
        <v>29308.43</v>
      </c>
      <c r="S18" s="29">
        <f>SUM(S16:S17)</f>
        <v>38144.639999999999</v>
      </c>
    </row>
    <row r="19" spans="5:19" ht="28.5" customHeight="1" x14ac:dyDescent="0.3">
      <c r="E19" s="30"/>
      <c r="F19" s="31"/>
      <c r="G19" s="32"/>
      <c r="I19" s="30"/>
      <c r="J19" s="31"/>
      <c r="K19" s="32"/>
      <c r="M19" s="30"/>
      <c r="N19" s="31"/>
      <c r="O19" s="32"/>
      <c r="Q19" s="30"/>
      <c r="R19" s="31"/>
      <c r="S19" s="32"/>
    </row>
    <row r="20" spans="5:19" ht="28.5" customHeight="1" x14ac:dyDescent="0.3">
      <c r="E20" s="47" t="s">
        <v>25</v>
      </c>
      <c r="F20" s="48"/>
      <c r="G20" s="38" t="s">
        <v>14</v>
      </c>
      <c r="I20" s="47" t="s">
        <v>26</v>
      </c>
      <c r="J20" s="48"/>
      <c r="K20" s="38" t="s">
        <v>14</v>
      </c>
      <c r="M20" s="47" t="s">
        <v>27</v>
      </c>
      <c r="N20" s="48"/>
      <c r="O20" s="38">
        <v>28096.63</v>
      </c>
      <c r="Q20" s="36" t="s">
        <v>28</v>
      </c>
      <c r="R20" s="37"/>
      <c r="S20" s="38">
        <v>14914.9</v>
      </c>
    </row>
    <row r="21" spans="5:19" ht="15" customHeight="1" thickBot="1" x14ac:dyDescent="0.35">
      <c r="E21" s="45" t="s">
        <v>18</v>
      </c>
      <c r="F21" s="46"/>
      <c r="G21" s="42" t="s">
        <v>14</v>
      </c>
      <c r="I21" s="45" t="s">
        <v>18</v>
      </c>
      <c r="J21" s="46"/>
      <c r="K21" s="42" t="s">
        <v>19</v>
      </c>
      <c r="M21" s="45" t="s">
        <v>18</v>
      </c>
      <c r="N21" s="46"/>
      <c r="O21" s="42" t="s">
        <v>20</v>
      </c>
      <c r="Q21" s="40" t="s">
        <v>18</v>
      </c>
      <c r="R21" s="41"/>
      <c r="S21" s="42" t="s">
        <v>20</v>
      </c>
    </row>
    <row r="26" spans="5:19" ht="15.6" customHeight="1" x14ac:dyDescent="0.3"/>
  </sheetData>
  <mergeCells count="27">
    <mergeCell ref="E21:F21"/>
    <mergeCell ref="I21:J21"/>
    <mergeCell ref="M21:N21"/>
    <mergeCell ref="Q21:R21"/>
    <mergeCell ref="M12:N12"/>
    <mergeCell ref="M11:N11"/>
    <mergeCell ref="I12:J12"/>
    <mergeCell ref="I11:J11"/>
    <mergeCell ref="E12:F12"/>
    <mergeCell ref="E11:F11"/>
    <mergeCell ref="E14:G14"/>
    <mergeCell ref="I14:K14"/>
    <mergeCell ref="M14:O14"/>
    <mergeCell ref="Q14:S14"/>
    <mergeCell ref="E20:F20"/>
    <mergeCell ref="I20:J20"/>
    <mergeCell ref="M20:N20"/>
    <mergeCell ref="Q20:R20"/>
    <mergeCell ref="E11:F11"/>
    <mergeCell ref="E12:F12"/>
    <mergeCell ref="A2:B3"/>
    <mergeCell ref="C2:S3"/>
    <mergeCell ref="A5:C5"/>
    <mergeCell ref="E5:G5"/>
    <mergeCell ref="I5:K5"/>
    <mergeCell ref="M5:O5"/>
    <mergeCell ref="E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arango</dc:creator>
  <cp:lastModifiedBy>ines arango</cp:lastModifiedBy>
  <dcterms:created xsi:type="dcterms:W3CDTF">2024-01-30T19:58:34Z</dcterms:created>
  <dcterms:modified xsi:type="dcterms:W3CDTF">2024-01-30T20:02:38Z</dcterms:modified>
</cp:coreProperties>
</file>